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'Таблица'!$A$1:$F$23</definedName>
  </definedNames>
  <calcPr fullCalcOnLoad="1"/>
</workbook>
</file>

<file path=xl/sharedStrings.xml><?xml version="1.0" encoding="utf-8"?>
<sst xmlns="http://schemas.openxmlformats.org/spreadsheetml/2006/main" count="26" uniqueCount="26">
  <si>
    <t>Разница</t>
  </si>
  <si>
    <t>СМОЛЕНСКАЯ ОБЛАСТЬ:</t>
  </si>
  <si>
    <t>Разница в %</t>
  </si>
  <si>
    <t>№ п.п.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</si>
  <si>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</si>
  <si>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</si>
  <si>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</si>
  <si>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</si>
  <si>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</si>
  <si>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</si>
  <si>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</si>
  <si>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</si>
  <si>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</si>
  <si>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</si>
  <si>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</si>
  <si>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</si>
  <si>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</si>
  <si>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Посещения + стоматологи (областные учреждения).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</si>
  <si>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</si>
  <si>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</si>
  <si>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</si>
  <si>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</si>
  <si>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</si>
  <si>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Обл.перинатальный центр</t>
  </si>
  <si>
    <t xml:space="preserve">  2010 г.</t>
  </si>
  <si>
    <t xml:space="preserve">  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</si>
</sst>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75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Таблица!$B$4:$B$21</c:f>
              <c:strCache>
                <c:ptCount val="18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Обл.перинатальный центр</c:v>
                </c:pt>
                <c:pt idx="17">
                  <c:v>Обл. диаг. центр СПИД</c:v>
                </c:pt>
              </c:strCache>
            </c:strRef>
          </c:cat>
          <c:val>
            <c:numRef>
              <c:f>Таблица!$E$4:$E$21</c:f>
              <c:numCache>
                <c:ptCount val="18"/>
                <c:pt idx="0">
                  <c:v>5194</c:v>
                </c:pt>
                <c:pt idx="1">
                  <c:v>-10216</c:v>
                </c:pt>
                <c:pt idx="2">
                  <c:v>-644</c:v>
                </c:pt>
                <c:pt idx="3">
                  <c:v>-2223</c:v>
                </c:pt>
                <c:pt idx="4">
                  <c:v>-206</c:v>
                </c:pt>
                <c:pt idx="5">
                  <c:v>2829</c:v>
                </c:pt>
                <c:pt idx="6">
                  <c:v>994</c:v>
                </c:pt>
                <c:pt idx="7">
                  <c:v>27</c:v>
                </c:pt>
                <c:pt idx="8">
                  <c:v>5386</c:v>
                </c:pt>
                <c:pt idx="9">
                  <c:v>-9043</c:v>
                </c:pt>
                <c:pt idx="10">
                  <c:v>10744</c:v>
                </c:pt>
                <c:pt idx="11">
                  <c:v>683</c:v>
                </c:pt>
                <c:pt idx="12">
                  <c:v>200</c:v>
                </c:pt>
                <c:pt idx="13">
                  <c:v>417</c:v>
                </c:pt>
                <c:pt idx="14">
                  <c:v>-9995</c:v>
                </c:pt>
                <c:pt idx="15">
                  <c:v>-19938</c:v>
                </c:pt>
                <c:pt idx="16">
                  <c:v>52713</c:v>
                </c:pt>
                <c:pt idx="17">
                  <c:v>2160</c:v>
                </c:pt>
              </c:numCache>
            </c:numRef>
          </c:val>
        </c:ser>
        <c:axId val="55441487"/>
        <c:axId val="29211336"/>
      </c:barChart>
      <c:catAx>
        <c:axId val="554414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1336"/>
        <c:crosses val="autoZero"/>
        <c:auto val="0"/>
        <c:lblOffset val="100"/>
        <c:tickLblSkip val="1"/>
        <c:noMultiLvlLbl val="0"/>
      </c:catAx>
      <c:valAx>
        <c:axId val="29211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41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Таблица!$B$4:$B$21</c:f>
              <c:strCache>
                <c:ptCount val="18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Обл.перинатальный центр</c:v>
                </c:pt>
                <c:pt idx="17">
                  <c:v>Обл. диаг. центр СПИД</c:v>
                </c:pt>
              </c:strCache>
            </c:strRef>
          </c:cat>
          <c:val>
            <c:numRef>
              <c:f>Таблица!$F$4:$F$21</c:f>
              <c:numCache>
                <c:ptCount val="18"/>
                <c:pt idx="0">
                  <c:v>0.04417643356524402</c:v>
                </c:pt>
                <c:pt idx="1">
                  <c:v>-0.12706467661691542</c:v>
                </c:pt>
                <c:pt idx="2">
                  <c:v>-0.045246961287149584</c:v>
                </c:pt>
                <c:pt idx="3">
                  <c:v>-0.028432563791008506</c:v>
                </c:pt>
                <c:pt idx="4">
                  <c:v>-0.003383483345378096</c:v>
                </c:pt>
                <c:pt idx="5">
                  <c:v>0.04803219124588271</c:v>
                </c:pt>
                <c:pt idx="6">
                  <c:v>0.03180189403634502</c:v>
                </c:pt>
                <c:pt idx="7">
                  <c:v>0.029347826086956522</c:v>
                </c:pt>
                <c:pt idx="8">
                  <c:v>0.06962254395036195</c:v>
                </c:pt>
                <c:pt idx="9">
                  <c:v>-0.09089264355569851</c:v>
                </c:pt>
                <c:pt idx="10">
                  <c:v>0.8719363739652654</c:v>
                </c:pt>
                <c:pt idx="11">
                  <c:v>0.06535885167464114</c:v>
                </c:pt>
                <c:pt idx="12">
                  <c:v>0.014410260105194899</c:v>
                </c:pt>
                <c:pt idx="13">
                  <c:v>0.029105883995253715</c:v>
                </c:pt>
                <c:pt idx="14">
                  <c:v>-0.13738265088724863</c:v>
                </c:pt>
                <c:pt idx="15">
                  <c:v>-0.10346169613251067</c:v>
                </c:pt>
                <c:pt idx="16">
                  <c:v>9.010769230769231</c:v>
                </c:pt>
                <c:pt idx="17">
                  <c:v>0.11185334783284138</c:v>
                </c:pt>
              </c:numCache>
            </c:numRef>
          </c:val>
        </c:ser>
        <c:axId val="61575433"/>
        <c:axId val="17307986"/>
      </c:barChart>
      <c:catAx>
        <c:axId val="615754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7986"/>
        <c:crosses val="autoZero"/>
        <c:auto val="0"/>
        <c:lblOffset val="100"/>
        <c:tickLblSkip val="1"/>
        <c:noMultiLvlLbl val="0"/>
      </c:catAx>
      <c:valAx>
        <c:axId val="17307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75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554147"/>
        <c:axId val="59769596"/>
      </c:barChart>
      <c:catAx>
        <c:axId val="2155414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69596"/>
        <c:crosses val="autoZero"/>
        <c:auto val="0"/>
        <c:lblOffset val="100"/>
        <c:tickLblSkip val="1"/>
        <c:noMultiLvlLbl val="0"/>
      </c:catAx>
      <c:valAx>
        <c:axId val="597695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5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55453"/>
        <c:axId val="9499078"/>
      </c:barChart>
      <c:catAx>
        <c:axId val="1055453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99078"/>
        <c:crossesAt val="0"/>
        <c:auto val="0"/>
        <c:lblOffset val="100"/>
        <c:tickLblSkip val="1"/>
        <c:noMultiLvlLbl val="0"/>
      </c:catAx>
      <c:valAx>
        <c:axId val="949907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6.375" style="1" customWidth="1"/>
    <col min="2" max="2" width="29.00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19" t="s">
        <v>17</v>
      </c>
      <c r="B1" s="19"/>
      <c r="C1" s="19"/>
      <c r="D1" s="19"/>
      <c r="E1" s="19"/>
      <c r="F1" s="19"/>
    </row>
    <row r="2" spans="1:6" s="2" customFormat="1" ht="13.5" customHeight="1">
      <c r="A2" s="6" t="s">
        <v>3</v>
      </c>
      <c r="B2" s="7" t="s">
        <v>18</v>
      </c>
      <c r="C2" s="7" t="s">
        <v>24</v>
      </c>
      <c r="D2" s="7" t="s">
        <v>25</v>
      </c>
      <c r="E2" s="8" t="s">
        <v>0</v>
      </c>
      <c r="F2" s="9" t="s">
        <v>2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117574</v>
      </c>
      <c r="D4" s="10">
        <v>122768</v>
      </c>
      <c r="E4" s="11">
        <f aca="true" t="shared" si="0" ref="E4:E21">D4-C4</f>
        <v>5194</v>
      </c>
      <c r="F4" s="13">
        <f>E4/C4</f>
        <v>0.04417643356524402</v>
      </c>
    </row>
    <row r="5" spans="1:6" ht="12.75">
      <c r="A5" s="4">
        <f aca="true" t="shared" si="1" ref="A5:A19">A4+1</f>
        <v>2</v>
      </c>
      <c r="B5" s="5" t="s">
        <v>5</v>
      </c>
      <c r="C5" s="10">
        <v>80400</v>
      </c>
      <c r="D5" s="10">
        <v>70184</v>
      </c>
      <c r="E5" s="11">
        <f t="shared" si="0"/>
        <v>-10216</v>
      </c>
      <c r="F5" s="13">
        <f aca="true" t="shared" si="2" ref="F5:F23">E5/C5</f>
        <v>-0.12706467661691542</v>
      </c>
    </row>
    <row r="6" spans="1:6" ht="12.75">
      <c r="A6" s="4">
        <f t="shared" si="1"/>
        <v>3</v>
      </c>
      <c r="B6" s="5" t="s">
        <v>6</v>
      </c>
      <c r="C6" s="10">
        <v>14233</v>
      </c>
      <c r="D6" s="10">
        <v>13589</v>
      </c>
      <c r="E6" s="11">
        <f t="shared" si="0"/>
        <v>-644</v>
      </c>
      <c r="F6" s="13">
        <f t="shared" si="2"/>
        <v>-0.045246961287149584</v>
      </c>
    </row>
    <row r="7" spans="1:6" ht="12.75">
      <c r="A7" s="4">
        <f t="shared" si="1"/>
        <v>4</v>
      </c>
      <c r="B7" s="5" t="s">
        <v>7</v>
      </c>
      <c r="C7" s="10">
        <v>78185</v>
      </c>
      <c r="D7" s="10">
        <v>75962</v>
      </c>
      <c r="E7" s="11">
        <f t="shared" si="0"/>
        <v>-2223</v>
      </c>
      <c r="F7" s="13">
        <f t="shared" si="2"/>
        <v>-0.028432563791008506</v>
      </c>
    </row>
    <row r="8" spans="1:6" ht="12.75">
      <c r="A8" s="4">
        <f t="shared" si="1"/>
        <v>5</v>
      </c>
      <c r="B8" s="5" t="s">
        <v>8</v>
      </c>
      <c r="C8" s="10">
        <v>60884</v>
      </c>
      <c r="D8" s="10">
        <v>60678</v>
      </c>
      <c r="E8" s="11">
        <f t="shared" si="0"/>
        <v>-206</v>
      </c>
      <c r="F8" s="13">
        <f t="shared" si="2"/>
        <v>-0.003383483345378096</v>
      </c>
    </row>
    <row r="9" spans="1:6" ht="12.75">
      <c r="A9" s="4">
        <f t="shared" si="1"/>
        <v>6</v>
      </c>
      <c r="B9" s="5" t="s">
        <v>9</v>
      </c>
      <c r="C9" s="10">
        <v>58898</v>
      </c>
      <c r="D9" s="10">
        <v>61727</v>
      </c>
      <c r="E9" s="11">
        <f t="shared" si="0"/>
        <v>2829</v>
      </c>
      <c r="F9" s="13">
        <f t="shared" si="2"/>
        <v>0.04803219124588271</v>
      </c>
    </row>
    <row r="10" spans="1:6" ht="12.75">
      <c r="A10" s="4">
        <f t="shared" si="1"/>
        <v>7</v>
      </c>
      <c r="B10" s="5" t="s">
        <v>10</v>
      </c>
      <c r="C10" s="10">
        <v>31256</v>
      </c>
      <c r="D10" s="10">
        <v>32250</v>
      </c>
      <c r="E10" s="11">
        <f t="shared" si="0"/>
        <v>994</v>
      </c>
      <c r="F10" s="13">
        <f t="shared" si="2"/>
        <v>0.03180189403634502</v>
      </c>
    </row>
    <row r="11" spans="1:6" ht="12.75">
      <c r="A11" s="4">
        <f t="shared" si="1"/>
        <v>8</v>
      </c>
      <c r="B11" s="5" t="s">
        <v>11</v>
      </c>
      <c r="C11" s="10">
        <v>920</v>
      </c>
      <c r="D11" s="10">
        <v>947</v>
      </c>
      <c r="E11" s="11">
        <f t="shared" si="0"/>
        <v>27</v>
      </c>
      <c r="F11" s="13">
        <f t="shared" si="2"/>
        <v>0.029347826086956522</v>
      </c>
    </row>
    <row r="12" spans="1:6" ht="12.75">
      <c r="A12" s="4">
        <f t="shared" si="1"/>
        <v>9</v>
      </c>
      <c r="B12" s="5" t="s">
        <v>12</v>
      </c>
      <c r="C12" s="10">
        <v>77360</v>
      </c>
      <c r="D12" s="10">
        <v>82746</v>
      </c>
      <c r="E12" s="11">
        <f t="shared" si="0"/>
        <v>5386</v>
      </c>
      <c r="F12" s="13">
        <f t="shared" si="2"/>
        <v>0.06962254395036195</v>
      </c>
    </row>
    <row r="13" spans="1:6" ht="12.75">
      <c r="A13" s="4">
        <f t="shared" si="1"/>
        <v>10</v>
      </c>
      <c r="B13" s="5" t="s">
        <v>16</v>
      </c>
      <c r="C13" s="10">
        <v>99491</v>
      </c>
      <c r="D13" s="10">
        <v>90448</v>
      </c>
      <c r="E13" s="11">
        <f>D13-C13</f>
        <v>-9043</v>
      </c>
      <c r="F13" s="13">
        <f>E13/C13</f>
        <v>-0.09089264355569851</v>
      </c>
    </row>
    <row r="14" spans="1:6" ht="12.75">
      <c r="A14" s="4">
        <v>11</v>
      </c>
      <c r="B14" s="5" t="s">
        <v>19</v>
      </c>
      <c r="C14" s="10">
        <v>12322</v>
      </c>
      <c r="D14" s="10">
        <v>23066</v>
      </c>
      <c r="E14" s="11">
        <f>D14-C14</f>
        <v>10744</v>
      </c>
      <c r="F14" s="13">
        <f>E14/C14</f>
        <v>0.8719363739652654</v>
      </c>
    </row>
    <row r="15" spans="1:6" ht="12.75">
      <c r="A15" s="4">
        <v>12</v>
      </c>
      <c r="B15" s="5" t="s">
        <v>20</v>
      </c>
      <c r="C15" s="10">
        <v>10450</v>
      </c>
      <c r="D15" s="10">
        <v>11133</v>
      </c>
      <c r="E15" s="11">
        <f>D15-C15</f>
        <v>683</v>
      </c>
      <c r="F15" s="13">
        <f>E15/C15</f>
        <v>0.06535885167464114</v>
      </c>
    </row>
    <row r="16" spans="1:6" ht="12.75">
      <c r="A16" s="4">
        <v>13</v>
      </c>
      <c r="B16" s="5" t="s">
        <v>21</v>
      </c>
      <c r="C16" s="10">
        <v>13879</v>
      </c>
      <c r="D16" s="10">
        <v>14079</v>
      </c>
      <c r="E16" s="11">
        <f>D16-C16</f>
        <v>200</v>
      </c>
      <c r="F16" s="13">
        <f>E16/C16</f>
        <v>0.014410260105194899</v>
      </c>
    </row>
    <row r="17" spans="1:6" ht="12.75">
      <c r="A17" s="4">
        <v>14</v>
      </c>
      <c r="B17" s="5" t="s">
        <v>22</v>
      </c>
      <c r="C17" s="10">
        <v>14327</v>
      </c>
      <c r="D17" s="10">
        <v>14744</v>
      </c>
      <c r="E17" s="11">
        <f>D17-C17</f>
        <v>417</v>
      </c>
      <c r="F17" s="13">
        <f>E17/C17</f>
        <v>0.029105883995253715</v>
      </c>
    </row>
    <row r="18" spans="1:6" ht="12.75">
      <c r="A18" s="4">
        <v>15</v>
      </c>
      <c r="B18" s="5" t="s">
        <v>13</v>
      </c>
      <c r="C18" s="10">
        <v>72753</v>
      </c>
      <c r="D18" s="10">
        <v>62758</v>
      </c>
      <c r="E18" s="11">
        <f t="shared" si="0"/>
        <v>-9995</v>
      </c>
      <c r="F18" s="13">
        <f t="shared" si="2"/>
        <v>-0.13738265088724863</v>
      </c>
    </row>
    <row r="19" spans="1:6" ht="12.75">
      <c r="A19" s="4">
        <f t="shared" si="1"/>
        <v>16</v>
      </c>
      <c r="B19" s="5" t="s">
        <v>14</v>
      </c>
      <c r="C19" s="10">
        <v>192709</v>
      </c>
      <c r="D19" s="10">
        <v>172771</v>
      </c>
      <c r="E19" s="11">
        <f t="shared" si="0"/>
        <v>-19938</v>
      </c>
      <c r="F19" s="13">
        <f t="shared" si="2"/>
        <v>-0.10346169613251067</v>
      </c>
    </row>
    <row r="20" spans="1:6" ht="12.75">
      <c r="A20" s="4">
        <v>17</v>
      </c>
      <c r="B20" s="5" t="s">
        <v>23</v>
      </c>
      <c r="C20" s="10">
        <v>5850</v>
      </c>
      <c r="D20" s="10">
        <v>58563</v>
      </c>
      <c r="E20" s="11">
        <f t="shared" si="0"/>
        <v>52713</v>
      </c>
      <c r="F20" s="13">
        <f t="shared" si="2"/>
        <v>9.010769230769231</v>
      </c>
    </row>
    <row r="21" spans="1:6" ht="12.75">
      <c r="A21" s="4">
        <v>18</v>
      </c>
      <c r="B21" s="5" t="s">
        <v>15</v>
      </c>
      <c r="C21" s="10">
        <v>19311</v>
      </c>
      <c r="D21" s="10">
        <v>21471</v>
      </c>
      <c r="E21" s="11">
        <f t="shared" si="0"/>
        <v>2160</v>
      </c>
      <c r="F21" s="13">
        <f t="shared" si="2"/>
        <v>0.11185334783284138</v>
      </c>
    </row>
    <row r="22" spans="3:6" ht="12.75">
      <c r="C22" s="12"/>
      <c r="D22" s="12"/>
      <c r="E22" s="12"/>
      <c r="F22" s="14"/>
    </row>
    <row r="23" spans="1:6" ht="12.75">
      <c r="A23" s="18" t="s">
        <v>1</v>
      </c>
      <c r="B23" s="18"/>
      <c r="C23" s="15">
        <f>SUM(C4:C22)</f>
        <v>960802</v>
      </c>
      <c r="D23" s="15">
        <f>SUM(D4:D22)</f>
        <v>989884</v>
      </c>
      <c r="E23" s="16">
        <f>D23-C23</f>
        <v>29082</v>
      </c>
      <c r="F23" s="17">
        <f t="shared" si="2"/>
        <v>0.030268463221350496</v>
      </c>
    </row>
  </sheetData>
  <sheetProtection/>
  <mergeCells count="2">
    <mergeCell ref="A23:B23"/>
    <mergeCell ref="A1:F1"/>
  </mergeCells>
  <conditionalFormatting sqref="E4:F21 C23:F23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1" t="str">
        <f>Таблица!A1:E1</f>
        <v>Посещения + стоматологи (областные учреждения).</v>
      </c>
      <c r="B1" s="21"/>
      <c r="C1" s="21"/>
      <c r="D1" s="21"/>
      <c r="E1" s="21"/>
      <c r="F1" s="21"/>
      <c r="G1" s="21"/>
      <c r="H1" s="21"/>
      <c r="I1" s="21"/>
      <c r="J1" s="21"/>
    </row>
    <row r="27" spans="1:10" ht="21" customHeight="1">
      <c r="A27" s="20" t="str">
        <f>Таблица!A1</f>
        <v>Посещения + стоматологи (областные учреждения).</v>
      </c>
      <c r="B27" s="20"/>
      <c r="C27" s="20"/>
      <c r="D27" s="20"/>
      <c r="E27" s="20"/>
      <c r="F27" s="20"/>
      <c r="G27" s="20"/>
      <c r="H27" s="20"/>
      <c r="I27" s="20"/>
      <c r="J27" s="20"/>
    </row>
    <row r="54" ht="18.75" customHeight="1"/>
  </sheetData>
  <sheetProtection/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2011-02-01T07:55:08Z</cp:lastPrinted>
  <dcterms:created xsi:type="dcterms:W3CDTF">2003-04-21T05:06:21Z</dcterms:created>
  <dcterms:modified xsi:type="dcterms:W3CDTF">2012-04-09T08:50:41Z</dcterms:modified>
  <cp:category/>
  <cp:version/>
  <cp:contentType/>
  <cp:contentStatus/>
</cp:coreProperties>
</file>