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2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<sst xmlns="http://schemas.openxmlformats.org/spreadsheetml/2006/main" count="103" uniqueCount="41">
  <si>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</si>
  <si>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</si>
  <si>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</si>
  <si>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</si>
  <si>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</si>
  <si>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</si>
  <si>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</si>
  <si>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</si>
  <si>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</si>
  <si>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</si>
  <si>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</si>
  <si>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</si>
  <si>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</si>
  <si>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</si>
  <si>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</si>
  <si>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</si>
  <si>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</si>
  <si>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</si>
  <si>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</si>
  <si>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</si>
  <si>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</si>
  <si>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</si>
  <si>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</si>
  <si>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</si>
  <si>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</si>
  <si>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</si>
  <si>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</si>
  <si>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</si>
  <si>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</si>
  <si>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</si>
  <si>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15 - 17лет</t>
  </si>
  <si>
    <t>Аборты 15 - 17 лет</t>
  </si>
  <si>
    <t>Аборты (всего + мини)</t>
  </si>
  <si>
    <t>Разница</t>
  </si>
  <si>
    <t>Аборты (в %) и их разница у пациенток 15-17 лет.</t>
  </si>
  <si>
    <t>№ п.п.</t>
  </si>
  <si>
    <t xml:space="preserve"> </t>
  </si>
  <si>
    <t>Аборты у пациенток 15-17 лет  2010 г.</t>
  </si>
  <si>
    <t xml:space="preserve"> 2010 г. в %</t>
  </si>
  <si>
    <t xml:space="preserve"> 2011 г. в %</t>
  </si>
  <si>
    <t>Аборты у пациенток 15-17 лет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</si>
</sst>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10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4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834048"/>
        <c:axId val="13962113"/>
      </c:barChart>
      <c:catAx>
        <c:axId val="3883404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62113"/>
        <c:crosses val="autoZero"/>
        <c:auto val="0"/>
        <c:lblOffset val="100"/>
        <c:tickLblSkip val="1"/>
        <c:noMultiLvlLbl val="0"/>
      </c:catAx>
      <c:valAx>
        <c:axId val="1396211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34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550154"/>
        <c:axId val="57189339"/>
      </c:barChart>
      <c:catAx>
        <c:axId val="5855015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89339"/>
        <c:crosses val="autoZero"/>
        <c:auto val="0"/>
        <c:lblOffset val="100"/>
        <c:tickLblSkip val="1"/>
        <c:noMultiLvlLbl val="0"/>
      </c:catAx>
      <c:valAx>
        <c:axId val="5718933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942004"/>
        <c:axId val="1824853"/>
      </c:barChart>
      <c:catAx>
        <c:axId val="4494200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4853"/>
        <c:crossesAt val="0"/>
        <c:auto val="0"/>
        <c:lblOffset val="100"/>
        <c:tickLblSkip val="1"/>
        <c:noMultiLvlLbl val="0"/>
      </c:catAx>
      <c:valAx>
        <c:axId val="1824853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42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</c:v>
                </c:pt>
                <c:pt idx="1">
                  <c:v>0.01532567049808429</c:v>
                </c:pt>
                <c:pt idx="2">
                  <c:v>0.019736842105263157</c:v>
                </c:pt>
                <c:pt idx="3">
                  <c:v>0</c:v>
                </c:pt>
                <c:pt idx="4">
                  <c:v>0</c:v>
                </c:pt>
                <c:pt idx="5">
                  <c:v>0.014084507042253521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0.014925373134328358</c:v>
                </c:pt>
                <c:pt idx="10">
                  <c:v>0</c:v>
                </c:pt>
                <c:pt idx="11">
                  <c:v>0.014925373134328358</c:v>
                </c:pt>
                <c:pt idx="12">
                  <c:v>0</c:v>
                </c:pt>
                <c:pt idx="13">
                  <c:v>0.019230769230769232</c:v>
                </c:pt>
                <c:pt idx="14">
                  <c:v>0.025225225225225224</c:v>
                </c:pt>
                <c:pt idx="15">
                  <c:v>0.014084507042253521</c:v>
                </c:pt>
                <c:pt idx="16">
                  <c:v>0.023391812865497075</c:v>
                </c:pt>
                <c:pt idx="17">
                  <c:v>0.05172413793103448</c:v>
                </c:pt>
                <c:pt idx="18">
                  <c:v>0.028846153846153848</c:v>
                </c:pt>
                <c:pt idx="19">
                  <c:v>0</c:v>
                </c:pt>
                <c:pt idx="20">
                  <c:v>0</c:v>
                </c:pt>
                <c:pt idx="21">
                  <c:v>0.03076923076923077</c:v>
                </c:pt>
                <c:pt idx="22">
                  <c:v>0.022222222222222223</c:v>
                </c:pt>
                <c:pt idx="23">
                  <c:v>0</c:v>
                </c:pt>
                <c:pt idx="24">
                  <c:v>0.020491803278688523</c:v>
                </c:pt>
                <c:pt idx="25">
                  <c:v>0.029900332225913623</c:v>
                </c:pt>
                <c:pt idx="26">
                  <c:v>0.0144248106743599</c:v>
                </c:pt>
              </c:numCache>
            </c:numRef>
          </c:val>
        </c:ser>
        <c:axId val="16423678"/>
        <c:axId val="13595375"/>
      </c:barChart>
      <c:catAx>
        <c:axId val="164236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95375"/>
        <c:crosses val="autoZero"/>
        <c:auto val="0"/>
        <c:lblOffset val="100"/>
        <c:tickLblSkip val="1"/>
        <c:noMultiLvlLbl val="0"/>
      </c:catAx>
      <c:valAx>
        <c:axId val="13595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23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249512"/>
        <c:axId val="27483561"/>
      </c:barChart>
      <c:catAx>
        <c:axId val="5524951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83561"/>
        <c:crosses val="autoZero"/>
        <c:auto val="0"/>
        <c:lblOffset val="100"/>
        <c:tickLblSkip val="1"/>
        <c:noMultiLvlLbl val="0"/>
      </c:catAx>
      <c:valAx>
        <c:axId val="274835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49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025458"/>
        <c:axId val="11575939"/>
      </c:barChart>
      <c:catAx>
        <c:axId val="4602545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75939"/>
        <c:crosses val="autoZero"/>
        <c:auto val="0"/>
        <c:lblOffset val="100"/>
        <c:tickLblSkip val="1"/>
        <c:noMultiLvlLbl val="0"/>
      </c:catAx>
      <c:valAx>
        <c:axId val="1157593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25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0.02127659574468085</c:v>
                </c:pt>
                <c:pt idx="1">
                  <c:v>0.022388059701492536</c:v>
                </c:pt>
                <c:pt idx="2">
                  <c:v>0.012738853503184714</c:v>
                </c:pt>
                <c:pt idx="3">
                  <c:v>0</c:v>
                </c:pt>
                <c:pt idx="4">
                  <c:v>0</c:v>
                </c:pt>
                <c:pt idx="5">
                  <c:v>0.005263157894736842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0.013333333333333334</c:v>
                </c:pt>
                <c:pt idx="11">
                  <c:v>0.018867924528301886</c:v>
                </c:pt>
                <c:pt idx="12">
                  <c:v>0</c:v>
                </c:pt>
                <c:pt idx="13">
                  <c:v>0.028112449799196786</c:v>
                </c:pt>
                <c:pt idx="14">
                  <c:v>0.030141843971631204</c:v>
                </c:pt>
                <c:pt idx="15">
                  <c:v>0</c:v>
                </c:pt>
                <c:pt idx="16">
                  <c:v>0.029106029106029108</c:v>
                </c:pt>
                <c:pt idx="17">
                  <c:v>0</c:v>
                </c:pt>
                <c:pt idx="18">
                  <c:v>0.010416666666666666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0.0326530612244898</c:v>
                </c:pt>
                <c:pt idx="25">
                  <c:v>0.012012012012012012</c:v>
                </c:pt>
                <c:pt idx="26">
                  <c:v>0.014063284781516826</c:v>
                </c:pt>
              </c:numCache>
            </c:numRef>
          </c:val>
        </c:ser>
        <c:axId val="37074588"/>
        <c:axId val="65235837"/>
      </c:barChart>
      <c:catAx>
        <c:axId val="370745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35837"/>
        <c:crosses val="autoZero"/>
        <c:auto val="0"/>
        <c:lblOffset val="100"/>
        <c:tickLblSkip val="1"/>
        <c:noMultiLvlLbl val="0"/>
      </c:catAx>
      <c:valAx>
        <c:axId val="65235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74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2.13</c:v>
                </c:pt>
                <c:pt idx="1">
                  <c:v>0.7100000000000002</c:v>
                </c:pt>
                <c:pt idx="2">
                  <c:v>-0.7</c:v>
                </c:pt>
                <c:pt idx="3">
                  <c:v>0</c:v>
                </c:pt>
                <c:pt idx="4">
                  <c:v>0</c:v>
                </c:pt>
                <c:pt idx="5">
                  <c:v>-0.8799999999999999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-1.49</c:v>
                </c:pt>
                <c:pt idx="10">
                  <c:v>1.33</c:v>
                </c:pt>
                <c:pt idx="11">
                  <c:v>0.3999999999999999</c:v>
                </c:pt>
                <c:pt idx="12">
                  <c:v>0</c:v>
                </c:pt>
                <c:pt idx="13">
                  <c:v>0.8900000000000001</c:v>
                </c:pt>
                <c:pt idx="14">
                  <c:v>0.48999999999999977</c:v>
                </c:pt>
                <c:pt idx="15">
                  <c:v>-1.41</c:v>
                </c:pt>
                <c:pt idx="16">
                  <c:v>0.5700000000000003</c:v>
                </c:pt>
                <c:pt idx="17">
                  <c:v>-5.17</c:v>
                </c:pt>
                <c:pt idx="18">
                  <c:v>-1.8399999999999999</c:v>
                </c:pt>
                <c:pt idx="19">
                  <c:v>0</c:v>
                </c:pt>
                <c:pt idx="20">
                  <c:v>0</c:v>
                </c:pt>
                <c:pt idx="21">
                  <c:v>-3.08</c:v>
                </c:pt>
                <c:pt idx="22">
                  <c:v>-2.22</c:v>
                </c:pt>
                <c:pt idx="23">
                  <c:v>0</c:v>
                </c:pt>
                <c:pt idx="24">
                  <c:v>1.2200000000000002</c:v>
                </c:pt>
                <c:pt idx="25">
                  <c:v>-1.7900000000000003</c:v>
                </c:pt>
                <c:pt idx="26">
                  <c:v>-0.030000000000000027</c:v>
                </c:pt>
              </c:numCache>
            </c:numRef>
          </c:val>
        </c:ser>
        <c:axId val="50251622"/>
        <c:axId val="49611415"/>
      </c:barChart>
      <c:catAx>
        <c:axId val="502516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11415"/>
        <c:crosses val="autoZero"/>
        <c:auto val="0"/>
        <c:lblOffset val="100"/>
        <c:tickLblSkip val="1"/>
        <c:noMultiLvlLbl val="0"/>
      </c:catAx>
      <c:valAx>
        <c:axId val="496114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51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849552"/>
        <c:axId val="59101649"/>
      </c:barChart>
      <c:catAx>
        <c:axId val="4384955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01649"/>
        <c:crosses val="autoZero"/>
        <c:auto val="0"/>
        <c:lblOffset val="100"/>
        <c:tickLblSkip val="1"/>
        <c:noMultiLvlLbl val="0"/>
      </c:catAx>
      <c:valAx>
        <c:axId val="5910164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49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523875</xdr:colOff>
      <xdr:row>52</xdr:row>
      <xdr:rowOff>76200</xdr:rowOff>
    </xdr:to>
    <xdr:graphicFrame>
      <xdr:nvGraphicFramePr>
        <xdr:cNvPr id="7" name="Chart 12"/>
        <xdr:cNvGraphicFramePr/>
      </xdr:nvGraphicFramePr>
      <xdr:xfrm>
        <a:off x="0" y="4772025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9</xdr:col>
      <xdr:colOff>533400</xdr:colOff>
      <xdr:row>79</xdr:row>
      <xdr:rowOff>152400</xdr:rowOff>
    </xdr:to>
    <xdr:graphicFrame>
      <xdr:nvGraphicFramePr>
        <xdr:cNvPr id="8" name="Chart 13"/>
        <xdr:cNvGraphicFramePr/>
      </xdr:nvGraphicFramePr>
      <xdr:xfrm>
        <a:off x="0" y="9210675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9</xdr:col>
      <xdr:colOff>542925</xdr:colOff>
      <xdr:row>81</xdr:row>
      <xdr:rowOff>0</xdr:rowOff>
    </xdr:to>
    <xdr:graphicFrame>
      <xdr:nvGraphicFramePr>
        <xdr:cNvPr id="9" name="Chart 14"/>
        <xdr:cNvGraphicFramePr/>
      </xdr:nvGraphicFramePr>
      <xdr:xfrm>
        <a:off x="0" y="1319212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7.375" style="1" bestFit="1" customWidth="1"/>
    <col min="2" max="2" width="20.375" style="1" customWidth="1"/>
    <col min="3" max="3" width="18.75390625" style="1" bestFit="1" customWidth="1"/>
    <col min="4" max="4" width="17.00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6" t="s">
        <v>37</v>
      </c>
      <c r="B1" s="16"/>
      <c r="C1" s="16"/>
      <c r="D1" s="16"/>
      <c r="E1" s="16"/>
    </row>
    <row r="2" spans="1:5" s="2" customFormat="1" ht="12.75">
      <c r="A2" s="9" t="s">
        <v>35</v>
      </c>
      <c r="B2" s="10" t="s">
        <v>27</v>
      </c>
      <c r="C2" s="10" t="s">
        <v>32</v>
      </c>
      <c r="D2" s="10" t="s">
        <v>30</v>
      </c>
      <c r="E2" s="11" t="s">
        <v>28</v>
      </c>
    </row>
    <row r="3" spans="1:3" s="2" customFormat="1" ht="2.25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4">
        <v>59</v>
      </c>
      <c r="D4" s="14"/>
      <c r="E4" s="7">
        <f>IF(C4=0,0,D4/C4)</f>
        <v>0</v>
      </c>
    </row>
    <row r="5" spans="1:5" ht="12.75">
      <c r="A5" s="4">
        <f aca="true" t="shared" si="0" ref="A5:A30">A4+1</f>
        <v>2</v>
      </c>
      <c r="B5" s="5" t="s">
        <v>1</v>
      </c>
      <c r="C5" s="14">
        <v>783</v>
      </c>
      <c r="D5" s="14">
        <v>12</v>
      </c>
      <c r="E5" s="7">
        <f aca="true" t="shared" si="1" ref="E5:E32">IF(C5=0,0,D5/C5)</f>
        <v>0.01532567049808429</v>
      </c>
    </row>
    <row r="6" spans="1:5" ht="12.75">
      <c r="A6" s="4">
        <f t="shared" si="0"/>
        <v>3</v>
      </c>
      <c r="B6" s="5" t="s">
        <v>2</v>
      </c>
      <c r="C6" s="14">
        <v>152</v>
      </c>
      <c r="D6" s="14">
        <v>3</v>
      </c>
      <c r="E6" s="7">
        <f t="shared" si="1"/>
        <v>0.019736842105263157</v>
      </c>
    </row>
    <row r="7" spans="1:5" ht="12.75">
      <c r="A7" s="4">
        <f t="shared" si="0"/>
        <v>4</v>
      </c>
      <c r="B7" s="5" t="s">
        <v>3</v>
      </c>
      <c r="C7" s="14">
        <v>3</v>
      </c>
      <c r="D7" s="14"/>
      <c r="E7" s="7">
        <f t="shared" si="1"/>
        <v>0</v>
      </c>
    </row>
    <row r="8" spans="1:5" ht="12.75">
      <c r="A8" s="4">
        <f t="shared" si="0"/>
        <v>5</v>
      </c>
      <c r="B8" s="5" t="s">
        <v>4</v>
      </c>
      <c r="C8" s="14">
        <v>81</v>
      </c>
      <c r="D8" s="14"/>
      <c r="E8" s="7">
        <f t="shared" si="1"/>
        <v>0</v>
      </c>
    </row>
    <row r="9" spans="1:5" ht="12.75">
      <c r="A9" s="4">
        <f t="shared" si="0"/>
        <v>6</v>
      </c>
      <c r="B9" s="5" t="s">
        <v>5</v>
      </c>
      <c r="C9" s="14">
        <v>142</v>
      </c>
      <c r="D9" s="14">
        <v>2</v>
      </c>
      <c r="E9" s="7">
        <f t="shared" si="1"/>
        <v>0.014084507042253521</v>
      </c>
    </row>
    <row r="10" spans="1:5" ht="12.75">
      <c r="A10" s="4">
        <f t="shared" si="0"/>
        <v>7</v>
      </c>
      <c r="B10" s="5" t="s">
        <v>6</v>
      </c>
      <c r="C10" s="14">
        <v>56</v>
      </c>
      <c r="D10" s="14"/>
      <c r="E10" s="7">
        <f t="shared" si="1"/>
        <v>0</v>
      </c>
    </row>
    <row r="11" spans="1:5" ht="12.75">
      <c r="A11" s="4">
        <f t="shared" si="0"/>
        <v>8</v>
      </c>
      <c r="B11" s="5" t="s">
        <v>7</v>
      </c>
      <c r="C11" s="14">
        <v>49</v>
      </c>
      <c r="D11" s="14"/>
      <c r="E11" s="7">
        <f t="shared" si="1"/>
        <v>0</v>
      </c>
    </row>
    <row r="12" spans="1:5" ht="12.75">
      <c r="A12" s="4">
        <f t="shared" si="0"/>
        <v>9</v>
      </c>
      <c r="B12" s="5" t="s">
        <v>8</v>
      </c>
      <c r="C12" s="14">
        <v>30</v>
      </c>
      <c r="D12" s="14"/>
      <c r="E12" s="7">
        <f t="shared" si="1"/>
        <v>0</v>
      </c>
    </row>
    <row r="13" spans="1:5" ht="12.75">
      <c r="A13" s="4">
        <f t="shared" si="0"/>
        <v>10</v>
      </c>
      <c r="B13" s="5" t="s">
        <v>9</v>
      </c>
      <c r="C13" s="14">
        <v>67</v>
      </c>
      <c r="D13" s="14">
        <v>1</v>
      </c>
      <c r="E13" s="7">
        <f t="shared" si="1"/>
        <v>0.014925373134328358</v>
      </c>
    </row>
    <row r="14" spans="1:5" ht="12.75">
      <c r="A14" s="4">
        <f t="shared" si="0"/>
        <v>11</v>
      </c>
      <c r="B14" s="5" t="s">
        <v>10</v>
      </c>
      <c r="C14" s="14">
        <v>74</v>
      </c>
      <c r="D14" s="14"/>
      <c r="E14" s="7">
        <f t="shared" si="1"/>
        <v>0</v>
      </c>
    </row>
    <row r="15" spans="1:5" ht="12.75">
      <c r="A15" s="4">
        <f t="shared" si="0"/>
        <v>12</v>
      </c>
      <c r="B15" s="5" t="s">
        <v>11</v>
      </c>
      <c r="C15" s="14">
        <v>67</v>
      </c>
      <c r="D15" s="14">
        <v>1</v>
      </c>
      <c r="E15" s="7">
        <f t="shared" si="1"/>
        <v>0.014925373134328358</v>
      </c>
    </row>
    <row r="16" spans="1:5" ht="12.75">
      <c r="A16" s="4">
        <f t="shared" si="0"/>
        <v>13</v>
      </c>
      <c r="B16" s="5" t="s">
        <v>12</v>
      </c>
      <c r="C16" s="14">
        <v>24</v>
      </c>
      <c r="D16" s="14"/>
      <c r="E16" s="7">
        <f t="shared" si="1"/>
        <v>0</v>
      </c>
    </row>
    <row r="17" spans="1:5" ht="12.75">
      <c r="A17" s="4">
        <f t="shared" si="0"/>
        <v>14</v>
      </c>
      <c r="B17" s="5" t="s">
        <v>13</v>
      </c>
      <c r="C17" s="14">
        <v>260</v>
      </c>
      <c r="D17" s="14">
        <v>5</v>
      </c>
      <c r="E17" s="7">
        <f t="shared" si="1"/>
        <v>0.019230769230769232</v>
      </c>
    </row>
    <row r="18" spans="1:5" ht="12.75">
      <c r="A18" s="4">
        <f t="shared" si="0"/>
        <v>15</v>
      </c>
      <c r="B18" s="5" t="s">
        <v>14</v>
      </c>
      <c r="C18" s="14">
        <v>555</v>
      </c>
      <c r="D18" s="14">
        <v>14</v>
      </c>
      <c r="E18" s="7">
        <f t="shared" si="1"/>
        <v>0.025225225225225224</v>
      </c>
    </row>
    <row r="19" spans="1:5" ht="12.75">
      <c r="A19" s="4">
        <f t="shared" si="0"/>
        <v>16</v>
      </c>
      <c r="B19" s="5" t="s">
        <v>15</v>
      </c>
      <c r="C19" s="14">
        <v>142</v>
      </c>
      <c r="D19" s="14">
        <v>2</v>
      </c>
      <c r="E19" s="7">
        <f t="shared" si="1"/>
        <v>0.014084507042253521</v>
      </c>
    </row>
    <row r="20" spans="1:5" ht="12.75">
      <c r="A20" s="4">
        <f t="shared" si="0"/>
        <v>17</v>
      </c>
      <c r="B20" s="5" t="s">
        <v>16</v>
      </c>
      <c r="C20" s="14">
        <v>513</v>
      </c>
      <c r="D20" s="14">
        <v>12</v>
      </c>
      <c r="E20" s="7">
        <f t="shared" si="1"/>
        <v>0.023391812865497075</v>
      </c>
    </row>
    <row r="21" spans="1:5" ht="12.75">
      <c r="A21" s="4">
        <f t="shared" si="0"/>
        <v>18</v>
      </c>
      <c r="B21" s="5" t="s">
        <v>17</v>
      </c>
      <c r="C21" s="14">
        <v>116</v>
      </c>
      <c r="D21" s="14">
        <v>6</v>
      </c>
      <c r="E21" s="7">
        <f t="shared" si="1"/>
        <v>0.05172413793103448</v>
      </c>
    </row>
    <row r="22" spans="1:5" ht="12.75">
      <c r="A22" s="4">
        <f t="shared" si="0"/>
        <v>19</v>
      </c>
      <c r="B22" s="5" t="s">
        <v>18</v>
      </c>
      <c r="C22" s="14">
        <v>104</v>
      </c>
      <c r="D22" s="14">
        <v>3</v>
      </c>
      <c r="E22" s="7">
        <f t="shared" si="1"/>
        <v>0.028846153846153848</v>
      </c>
    </row>
    <row r="23" spans="1:5" ht="12.75">
      <c r="A23" s="4">
        <f t="shared" si="0"/>
        <v>20</v>
      </c>
      <c r="B23" s="5" t="s">
        <v>19</v>
      </c>
      <c r="C23" s="14"/>
      <c r="D23" s="14"/>
      <c r="E23" s="7">
        <f t="shared" si="1"/>
        <v>0</v>
      </c>
    </row>
    <row r="24" spans="1:5" ht="12.75">
      <c r="A24" s="4">
        <f t="shared" si="0"/>
        <v>21</v>
      </c>
      <c r="B24" s="5" t="s">
        <v>20</v>
      </c>
      <c r="C24" s="14">
        <v>11</v>
      </c>
      <c r="D24" s="14"/>
      <c r="E24" s="7">
        <f t="shared" si="1"/>
        <v>0</v>
      </c>
    </row>
    <row r="25" spans="1:5" ht="12.75">
      <c r="A25" s="4">
        <f t="shared" si="0"/>
        <v>22</v>
      </c>
      <c r="B25" s="5" t="s">
        <v>21</v>
      </c>
      <c r="C25" s="14">
        <v>65</v>
      </c>
      <c r="D25" s="14">
        <v>2</v>
      </c>
      <c r="E25" s="7">
        <f t="shared" si="1"/>
        <v>0.03076923076923077</v>
      </c>
    </row>
    <row r="26" spans="1:5" ht="12.75">
      <c r="A26" s="4">
        <f t="shared" si="0"/>
        <v>23</v>
      </c>
      <c r="B26" s="5" t="s">
        <v>22</v>
      </c>
      <c r="C26" s="14">
        <v>90</v>
      </c>
      <c r="D26" s="14">
        <v>2</v>
      </c>
      <c r="E26" s="7">
        <f t="shared" si="1"/>
        <v>0.022222222222222223</v>
      </c>
    </row>
    <row r="27" spans="1:5" ht="12.75">
      <c r="A27" s="4">
        <f t="shared" si="0"/>
        <v>24</v>
      </c>
      <c r="B27" s="5" t="s">
        <v>23</v>
      </c>
      <c r="C27" s="14">
        <v>54</v>
      </c>
      <c r="D27" s="14"/>
      <c r="E27" s="7">
        <f t="shared" si="1"/>
        <v>0</v>
      </c>
    </row>
    <row r="28" spans="1:5" ht="12.75">
      <c r="A28" s="4">
        <f t="shared" si="0"/>
        <v>25</v>
      </c>
      <c r="B28" s="5" t="s">
        <v>24</v>
      </c>
      <c r="C28" s="14">
        <v>488</v>
      </c>
      <c r="D28" s="14">
        <v>10</v>
      </c>
      <c r="E28" s="7">
        <f t="shared" si="1"/>
        <v>0.020491803278688523</v>
      </c>
    </row>
    <row r="29" spans="1:5" ht="12.75">
      <c r="A29" s="4">
        <f t="shared" si="0"/>
        <v>26</v>
      </c>
      <c r="B29" s="5" t="s">
        <v>25</v>
      </c>
      <c r="C29" s="14">
        <v>301</v>
      </c>
      <c r="D29" s="14">
        <v>9</v>
      </c>
      <c r="E29" s="7">
        <f t="shared" si="1"/>
        <v>0.029900332225913623</v>
      </c>
    </row>
    <row r="30" spans="1:5" ht="12.75">
      <c r="A30" s="4">
        <f t="shared" si="0"/>
        <v>27</v>
      </c>
      <c r="B30" s="5" t="s">
        <v>26</v>
      </c>
      <c r="C30" s="14">
        <v>2773</v>
      </c>
      <c r="D30" s="14">
        <v>40</v>
      </c>
      <c r="E30" s="7">
        <f t="shared" si="1"/>
        <v>0.0144248106743599</v>
      </c>
    </row>
    <row r="31" ht="12.75">
      <c r="C31" s="15"/>
    </row>
    <row r="32" spans="1:5" ht="12.75">
      <c r="A32" s="17" t="s">
        <v>29</v>
      </c>
      <c r="B32" s="17"/>
      <c r="C32" s="14">
        <f>SUM(C4:C30)</f>
        <v>7059</v>
      </c>
      <c r="D32" s="14">
        <f>SUM(D4:D30)</f>
        <v>124</v>
      </c>
      <c r="E32" s="7">
        <f t="shared" si="1"/>
        <v>0.01756622751097889</v>
      </c>
    </row>
  </sheetData>
  <sheetProtection/>
  <mergeCells count="2">
    <mergeCell ref="A1:E1"/>
    <mergeCell ref="A32:B32"/>
  </mergeCells>
  <conditionalFormatting sqref="C32:D32">
    <cfRule type="cellIs" priority="21" dxfId="52" operator="lessThan" stopIfTrue="1">
      <formula>0</formula>
    </cfRule>
    <cfRule type="cellIs" priority="22" dxfId="53" operator="equal" stopIfTrue="1">
      <formula>0</formula>
    </cfRule>
  </conditionalFormatting>
  <conditionalFormatting sqref="E4:E30 E32">
    <cfRule type="cellIs" priority="23" dxfId="53" operator="equal" stopIfTrue="1">
      <formula>0</formula>
    </cfRule>
    <cfRule type="cellIs" priority="24" dxfId="52" operator="lessThan" stopIfTrue="1">
      <formula>0</formula>
    </cfRule>
  </conditionalFormatting>
  <conditionalFormatting sqref="C32:D32">
    <cfRule type="cellIs" priority="19" dxfId="52" operator="lessThan" stopIfTrue="1">
      <formula>0</formula>
    </cfRule>
    <cfRule type="cellIs" priority="20" dxfId="53" operator="equal" stopIfTrue="1">
      <formula>0</formula>
    </cfRule>
  </conditionalFormatting>
  <conditionalFormatting sqref="C32:D32">
    <cfRule type="cellIs" priority="17" dxfId="52" operator="lessThan" stopIfTrue="1">
      <formula>0</formula>
    </cfRule>
    <cfRule type="cellIs" priority="18" dxfId="53" operator="equal" stopIfTrue="1">
      <formula>0</formula>
    </cfRule>
  </conditionalFormatting>
  <conditionalFormatting sqref="C32">
    <cfRule type="cellIs" priority="15" dxfId="52" operator="lessThan" stopIfTrue="1">
      <formula>0</formula>
    </cfRule>
    <cfRule type="cellIs" priority="16" dxfId="53" operator="equal" stopIfTrue="1">
      <formula>0</formula>
    </cfRule>
  </conditionalFormatting>
  <conditionalFormatting sqref="C32:D32">
    <cfRule type="cellIs" priority="13" dxfId="52" operator="lessThan" stopIfTrue="1">
      <formula>0</formula>
    </cfRule>
    <cfRule type="cellIs" priority="14" dxfId="53" operator="equal" stopIfTrue="1">
      <formula>0</formula>
    </cfRule>
  </conditionalFormatting>
  <conditionalFormatting sqref="C32">
    <cfRule type="cellIs" priority="11" dxfId="52" operator="lessThan" stopIfTrue="1">
      <formula>0</formula>
    </cfRule>
    <cfRule type="cellIs" priority="12" dxfId="53" operator="equal" stopIfTrue="1">
      <formula>0</formula>
    </cfRule>
  </conditionalFormatting>
  <conditionalFormatting sqref="C32">
    <cfRule type="cellIs" priority="9" dxfId="52" operator="lessThan" stopIfTrue="1">
      <formula>0</formula>
    </cfRule>
    <cfRule type="cellIs" priority="10" dxfId="53" operator="equal" stopIfTrue="1">
      <formula>0</formula>
    </cfRule>
  </conditionalFormatting>
  <conditionalFormatting sqref="C32:D32">
    <cfRule type="cellIs" priority="7" dxfId="52" operator="lessThan" stopIfTrue="1">
      <formula>0</formula>
    </cfRule>
    <cfRule type="cellIs" priority="8" dxfId="53" operator="equal" stopIfTrue="1">
      <formula>0</formula>
    </cfRule>
  </conditionalFormatting>
  <conditionalFormatting sqref="C32">
    <cfRule type="cellIs" priority="5" dxfId="52" operator="lessThan" stopIfTrue="1">
      <formula>0</formula>
    </cfRule>
    <cfRule type="cellIs" priority="6" dxfId="53" operator="equal" stopIfTrue="1">
      <formula>0</formula>
    </cfRule>
  </conditionalFormatting>
  <conditionalFormatting sqref="C32">
    <cfRule type="cellIs" priority="3" dxfId="52" operator="lessThan" stopIfTrue="1">
      <formula>0</formula>
    </cfRule>
    <cfRule type="cellIs" priority="4" dxfId="53" operator="equal" stopIfTrue="1">
      <formula>0</formula>
    </cfRule>
  </conditionalFormatting>
  <conditionalFormatting sqref="C32">
    <cfRule type="cellIs" priority="1" dxfId="52" operator="lessThan" stopIfTrue="1">
      <formula>0</formula>
    </cfRule>
    <cfRule type="cellIs" priority="2" dxfId="5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19.875" style="1" customWidth="1"/>
    <col min="3" max="3" width="18.75390625" style="1" bestFit="1" customWidth="1"/>
    <col min="4" max="4" width="20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6" t="s">
        <v>40</v>
      </c>
      <c r="B1" s="16"/>
      <c r="C1" s="16"/>
      <c r="D1" s="16"/>
      <c r="E1" s="16"/>
    </row>
    <row r="2" spans="1:5" s="2" customFormat="1" ht="12" customHeight="1">
      <c r="A2" s="9" t="s">
        <v>35</v>
      </c>
      <c r="B2" s="10" t="s">
        <v>27</v>
      </c>
      <c r="C2" s="10" t="s">
        <v>32</v>
      </c>
      <c r="D2" s="10" t="s">
        <v>31</v>
      </c>
      <c r="E2" s="11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4">
        <v>47</v>
      </c>
      <c r="D4" s="14">
        <v>1</v>
      </c>
      <c r="E4" s="7">
        <f aca="true" t="shared" si="0" ref="E4:E30">IF(C4=0,0,D4/C4)</f>
        <v>0.02127659574468085</v>
      </c>
    </row>
    <row r="5" spans="1:5" ht="12.75">
      <c r="A5" s="4">
        <f aca="true" t="shared" si="1" ref="A5:A30">A4+1</f>
        <v>2</v>
      </c>
      <c r="B5" s="5" t="s">
        <v>1</v>
      </c>
      <c r="C5" s="14">
        <v>804</v>
      </c>
      <c r="D5" s="14">
        <v>18</v>
      </c>
      <c r="E5" s="7">
        <f t="shared" si="0"/>
        <v>0.022388059701492536</v>
      </c>
    </row>
    <row r="6" spans="1:5" ht="12.75">
      <c r="A6" s="4">
        <f t="shared" si="1"/>
        <v>3</v>
      </c>
      <c r="B6" s="5" t="s">
        <v>2</v>
      </c>
      <c r="C6" s="14">
        <v>157</v>
      </c>
      <c r="D6" s="14">
        <v>2</v>
      </c>
      <c r="E6" s="7">
        <f t="shared" si="0"/>
        <v>0.012738853503184714</v>
      </c>
    </row>
    <row r="7" spans="1:5" ht="12.75">
      <c r="A7" s="4">
        <f t="shared" si="1"/>
        <v>4</v>
      </c>
      <c r="B7" s="5" t="s">
        <v>3</v>
      </c>
      <c r="C7" s="14">
        <v>1</v>
      </c>
      <c r="D7" s="14"/>
      <c r="E7" s="7">
        <f t="shared" si="0"/>
        <v>0</v>
      </c>
    </row>
    <row r="8" spans="1:5" ht="12.75">
      <c r="A8" s="4">
        <f t="shared" si="1"/>
        <v>5</v>
      </c>
      <c r="B8" s="5" t="s">
        <v>4</v>
      </c>
      <c r="C8" s="14">
        <v>77</v>
      </c>
      <c r="D8" s="14"/>
      <c r="E8" s="7">
        <f t="shared" si="0"/>
        <v>0</v>
      </c>
    </row>
    <row r="9" spans="1:5" ht="12.75">
      <c r="A9" s="4">
        <f t="shared" si="1"/>
        <v>6</v>
      </c>
      <c r="B9" s="5" t="s">
        <v>5</v>
      </c>
      <c r="C9" s="14">
        <v>190</v>
      </c>
      <c r="D9" s="14">
        <v>1</v>
      </c>
      <c r="E9" s="7">
        <f t="shared" si="0"/>
        <v>0.005263157894736842</v>
      </c>
    </row>
    <row r="10" spans="1:5" ht="12.75">
      <c r="A10" s="4">
        <f t="shared" si="1"/>
        <v>7</v>
      </c>
      <c r="B10" s="5" t="s">
        <v>6</v>
      </c>
      <c r="C10" s="14">
        <v>41</v>
      </c>
      <c r="D10" s="14"/>
      <c r="E10" s="7">
        <f t="shared" si="0"/>
        <v>0</v>
      </c>
    </row>
    <row r="11" spans="1:5" ht="12.75">
      <c r="A11" s="4">
        <f t="shared" si="1"/>
        <v>8</v>
      </c>
      <c r="B11" s="5" t="s">
        <v>7</v>
      </c>
      <c r="C11" s="14">
        <v>32</v>
      </c>
      <c r="D11" s="14"/>
      <c r="E11" s="7">
        <f t="shared" si="0"/>
        <v>0</v>
      </c>
    </row>
    <row r="12" spans="1:5" ht="12.75">
      <c r="A12" s="4">
        <f t="shared" si="1"/>
        <v>9</v>
      </c>
      <c r="B12" s="5" t="s">
        <v>8</v>
      </c>
      <c r="C12" s="14">
        <v>32</v>
      </c>
      <c r="D12" s="14"/>
      <c r="E12" s="7">
        <f t="shared" si="0"/>
        <v>0</v>
      </c>
    </row>
    <row r="13" spans="1:5" ht="12.75">
      <c r="A13" s="4">
        <f t="shared" si="1"/>
        <v>10</v>
      </c>
      <c r="B13" s="5" t="s">
        <v>9</v>
      </c>
      <c r="C13" s="14">
        <v>55</v>
      </c>
      <c r="D13" s="14"/>
      <c r="E13" s="7">
        <f t="shared" si="0"/>
        <v>0</v>
      </c>
    </row>
    <row r="14" spans="1:5" ht="12.75">
      <c r="A14" s="4">
        <f t="shared" si="1"/>
        <v>11</v>
      </c>
      <c r="B14" s="5" t="s">
        <v>10</v>
      </c>
      <c r="C14" s="14">
        <v>75</v>
      </c>
      <c r="D14" s="14">
        <v>1</v>
      </c>
      <c r="E14" s="7">
        <f t="shared" si="0"/>
        <v>0.013333333333333334</v>
      </c>
    </row>
    <row r="15" spans="1:5" ht="12.75">
      <c r="A15" s="4">
        <f t="shared" si="1"/>
        <v>12</v>
      </c>
      <c r="B15" s="5" t="s">
        <v>11</v>
      </c>
      <c r="C15" s="14">
        <v>53</v>
      </c>
      <c r="D15" s="14">
        <v>1</v>
      </c>
      <c r="E15" s="7">
        <f t="shared" si="0"/>
        <v>0.018867924528301886</v>
      </c>
    </row>
    <row r="16" spans="1:5" ht="12.75">
      <c r="A16" s="4">
        <f t="shared" si="1"/>
        <v>13</v>
      </c>
      <c r="B16" s="5" t="s">
        <v>12</v>
      </c>
      <c r="C16" s="14">
        <v>24</v>
      </c>
      <c r="D16" s="14"/>
      <c r="E16" s="7">
        <f t="shared" si="0"/>
        <v>0</v>
      </c>
    </row>
    <row r="17" spans="1:5" ht="12.75">
      <c r="A17" s="4">
        <f t="shared" si="1"/>
        <v>14</v>
      </c>
      <c r="B17" s="5" t="s">
        <v>13</v>
      </c>
      <c r="C17" s="14">
        <v>249</v>
      </c>
      <c r="D17" s="14">
        <v>7</v>
      </c>
      <c r="E17" s="7">
        <f t="shared" si="0"/>
        <v>0.028112449799196786</v>
      </c>
    </row>
    <row r="18" spans="1:5" ht="12.75">
      <c r="A18" s="4">
        <f t="shared" si="1"/>
        <v>15</v>
      </c>
      <c r="B18" s="5" t="s">
        <v>14</v>
      </c>
      <c r="C18" s="14">
        <v>564</v>
      </c>
      <c r="D18" s="14">
        <v>17</v>
      </c>
      <c r="E18" s="7">
        <f t="shared" si="0"/>
        <v>0.030141843971631204</v>
      </c>
    </row>
    <row r="19" spans="1:5" ht="12.75">
      <c r="A19" s="4">
        <f t="shared" si="1"/>
        <v>16</v>
      </c>
      <c r="B19" s="5" t="s">
        <v>15</v>
      </c>
      <c r="C19" s="14">
        <v>122</v>
      </c>
      <c r="D19" s="14"/>
      <c r="E19" s="7">
        <f t="shared" si="0"/>
        <v>0</v>
      </c>
    </row>
    <row r="20" spans="1:5" ht="12.75">
      <c r="A20" s="4">
        <f t="shared" si="1"/>
        <v>17</v>
      </c>
      <c r="B20" s="5" t="s">
        <v>16</v>
      </c>
      <c r="C20" s="14">
        <v>481</v>
      </c>
      <c r="D20" s="14">
        <v>14</v>
      </c>
      <c r="E20" s="7">
        <f t="shared" si="0"/>
        <v>0.029106029106029108</v>
      </c>
    </row>
    <row r="21" spans="1:5" ht="12.75">
      <c r="A21" s="4">
        <f t="shared" si="1"/>
        <v>18</v>
      </c>
      <c r="B21" s="5" t="s">
        <v>17</v>
      </c>
      <c r="C21" s="14">
        <v>79</v>
      </c>
      <c r="D21" s="14"/>
      <c r="E21" s="7">
        <f t="shared" si="0"/>
        <v>0</v>
      </c>
    </row>
    <row r="22" spans="1:5" ht="12.75">
      <c r="A22" s="4">
        <f t="shared" si="1"/>
        <v>19</v>
      </c>
      <c r="B22" s="5" t="s">
        <v>18</v>
      </c>
      <c r="C22" s="14">
        <v>96</v>
      </c>
      <c r="D22" s="14">
        <v>1</v>
      </c>
      <c r="E22" s="7">
        <f t="shared" si="0"/>
        <v>0.010416666666666666</v>
      </c>
    </row>
    <row r="23" spans="1:5" ht="12.75">
      <c r="A23" s="4">
        <f t="shared" si="1"/>
        <v>20</v>
      </c>
      <c r="B23" s="5" t="s">
        <v>19</v>
      </c>
      <c r="C23" s="14"/>
      <c r="D23" s="14"/>
      <c r="E23" s="7">
        <f t="shared" si="0"/>
        <v>0</v>
      </c>
    </row>
    <row r="24" spans="1:5" ht="12.75">
      <c r="A24" s="4">
        <f t="shared" si="1"/>
        <v>21</v>
      </c>
      <c r="B24" s="5" t="s">
        <v>20</v>
      </c>
      <c r="C24" s="14">
        <v>4</v>
      </c>
      <c r="D24" s="14"/>
      <c r="E24" s="7">
        <f t="shared" si="0"/>
        <v>0</v>
      </c>
    </row>
    <row r="25" spans="1:5" ht="12.75">
      <c r="A25" s="4">
        <f t="shared" si="1"/>
        <v>22</v>
      </c>
      <c r="B25" s="5" t="s">
        <v>21</v>
      </c>
      <c r="C25" s="14">
        <v>69</v>
      </c>
      <c r="D25" s="14"/>
      <c r="E25" s="7">
        <f t="shared" si="0"/>
        <v>0</v>
      </c>
    </row>
    <row r="26" spans="1:5" ht="12.75">
      <c r="A26" s="4">
        <f t="shared" si="1"/>
        <v>23</v>
      </c>
      <c r="B26" s="5" t="s">
        <v>22</v>
      </c>
      <c r="C26" s="14">
        <v>78</v>
      </c>
      <c r="D26" s="14"/>
      <c r="E26" s="7">
        <f t="shared" si="0"/>
        <v>0</v>
      </c>
    </row>
    <row r="27" spans="1:5" ht="12.75">
      <c r="A27" s="4">
        <f t="shared" si="1"/>
        <v>24</v>
      </c>
      <c r="B27" s="5" t="s">
        <v>23</v>
      </c>
      <c r="C27" s="14">
        <v>33</v>
      </c>
      <c r="D27" s="14"/>
      <c r="E27" s="7">
        <f t="shared" si="0"/>
        <v>0</v>
      </c>
    </row>
    <row r="28" spans="1:5" ht="12.75">
      <c r="A28" s="4">
        <f t="shared" si="1"/>
        <v>25</v>
      </c>
      <c r="B28" s="5" t="s">
        <v>24</v>
      </c>
      <c r="C28" s="14">
        <v>490</v>
      </c>
      <c r="D28" s="14">
        <v>16</v>
      </c>
      <c r="E28" s="7">
        <f t="shared" si="0"/>
        <v>0.0326530612244898</v>
      </c>
    </row>
    <row r="29" spans="1:5" ht="12.75">
      <c r="A29" s="4">
        <f t="shared" si="1"/>
        <v>26</v>
      </c>
      <c r="B29" s="5" t="s">
        <v>25</v>
      </c>
      <c r="C29" s="14">
        <v>333</v>
      </c>
      <c r="D29" s="14">
        <v>4</v>
      </c>
      <c r="E29" s="7">
        <f t="shared" si="0"/>
        <v>0.012012012012012012</v>
      </c>
    </row>
    <row r="30" spans="1:5" ht="12.75">
      <c r="A30" s="4">
        <f t="shared" si="1"/>
        <v>27</v>
      </c>
      <c r="B30" s="5" t="s">
        <v>26</v>
      </c>
      <c r="C30" s="14">
        <v>1991</v>
      </c>
      <c r="D30" s="14">
        <v>28</v>
      </c>
      <c r="E30" s="7">
        <f t="shared" si="0"/>
        <v>0.014063284781516826</v>
      </c>
    </row>
    <row r="31" ht="12.75">
      <c r="C31" s="15"/>
    </row>
    <row r="32" spans="1:5" ht="12.75">
      <c r="A32" s="17" t="s">
        <v>29</v>
      </c>
      <c r="B32" s="17"/>
      <c r="C32" s="14">
        <f>SUM(C4:C30)</f>
        <v>6177</v>
      </c>
      <c r="D32" s="14">
        <v>111</v>
      </c>
      <c r="E32" s="7">
        <f>IF(C32=0,0,D32/C32)</f>
        <v>0.017969888295288974</v>
      </c>
    </row>
  </sheetData>
  <sheetProtection/>
  <mergeCells count="2">
    <mergeCell ref="A1:E1"/>
    <mergeCell ref="A32:B32"/>
  </mergeCells>
  <conditionalFormatting sqref="C32:D32">
    <cfRule type="cellIs" priority="9" dxfId="52" operator="lessThan" stopIfTrue="1">
      <formula>0</formula>
    </cfRule>
    <cfRule type="cellIs" priority="10" dxfId="53" operator="equal" stopIfTrue="1">
      <formula>0</formula>
    </cfRule>
  </conditionalFormatting>
  <conditionalFormatting sqref="E4:E30 E32">
    <cfRule type="cellIs" priority="11" dxfId="53" operator="equal" stopIfTrue="1">
      <formula>0</formula>
    </cfRule>
    <cfRule type="cellIs" priority="12" dxfId="52" operator="lessThan" stopIfTrue="1">
      <formula>0</formula>
    </cfRule>
  </conditionalFormatting>
  <conditionalFormatting sqref="C32">
    <cfRule type="cellIs" priority="7" dxfId="52" operator="lessThan" stopIfTrue="1">
      <formula>0</formula>
    </cfRule>
    <cfRule type="cellIs" priority="8" dxfId="53" operator="equal" stopIfTrue="1">
      <formula>0</formula>
    </cfRule>
  </conditionalFormatting>
  <conditionalFormatting sqref="C32">
    <cfRule type="cellIs" priority="5" dxfId="52" operator="lessThan" stopIfTrue="1">
      <formula>0</formula>
    </cfRule>
    <cfRule type="cellIs" priority="6" dxfId="53" operator="equal" stopIfTrue="1">
      <formula>0</formula>
    </cfRule>
  </conditionalFormatting>
  <conditionalFormatting sqref="C32">
    <cfRule type="cellIs" priority="3" dxfId="52" operator="lessThan" stopIfTrue="1">
      <formula>0</formula>
    </cfRule>
    <cfRule type="cellIs" priority="4" dxfId="53" operator="equal" stopIfTrue="1">
      <formula>0</formula>
    </cfRule>
  </conditionalFormatting>
  <conditionalFormatting sqref="C32">
    <cfRule type="cellIs" priority="1" dxfId="52" operator="lessThan" stopIfTrue="1">
      <formula>0</formula>
    </cfRule>
    <cfRule type="cellIs" priority="2" dxfId="5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0.25390625" style="1" customWidth="1"/>
    <col min="3" max="4" width="18.875" style="1" customWidth="1"/>
    <col min="5" max="5" width="15.75390625" style="1" customWidth="1"/>
    <col min="6" max="16384" width="9.125" style="1" customWidth="1"/>
  </cols>
  <sheetData>
    <row r="1" spans="1:5" ht="36" customHeight="1">
      <c r="A1" s="16" t="s">
        <v>34</v>
      </c>
      <c r="B1" s="16"/>
      <c r="C1" s="16"/>
      <c r="D1" s="16"/>
      <c r="E1" s="16"/>
    </row>
    <row r="2" spans="1:5" s="2" customFormat="1" ht="12.75">
      <c r="A2" s="9" t="s">
        <v>35</v>
      </c>
      <c r="B2" s="10" t="s">
        <v>27</v>
      </c>
      <c r="C2" s="10" t="s">
        <v>38</v>
      </c>
      <c r="D2" s="10" t="s">
        <v>39</v>
      </c>
      <c r="E2" s="12" t="s">
        <v>33</v>
      </c>
    </row>
    <row r="3" spans="1:2" s="2" customFormat="1" ht="2.25" customHeight="1" hidden="1">
      <c r="A3" s="3"/>
      <c r="B3" s="3"/>
    </row>
    <row r="4" spans="1:5" ht="13.5" customHeight="1">
      <c r="A4" s="4">
        <v>1</v>
      </c>
      <c r="B4" s="5" t="s">
        <v>0</v>
      </c>
      <c r="C4" s="14"/>
      <c r="D4" s="14">
        <v>2.13</v>
      </c>
      <c r="E4" s="13">
        <f aca="true" t="shared" si="0" ref="E4:E30">D4-C4</f>
        <v>2.13</v>
      </c>
    </row>
    <row r="5" spans="1:5" ht="12.75">
      <c r="A5" s="4">
        <f aca="true" t="shared" si="1" ref="A5:A30">A4+1</f>
        <v>2</v>
      </c>
      <c r="B5" s="5" t="s">
        <v>1</v>
      </c>
      <c r="C5" s="14">
        <v>1.53</v>
      </c>
      <c r="D5" s="14">
        <v>2.24</v>
      </c>
      <c r="E5" s="13">
        <f t="shared" si="0"/>
        <v>0.7100000000000002</v>
      </c>
    </row>
    <row r="6" spans="1:5" ht="12.75">
      <c r="A6" s="4">
        <f t="shared" si="1"/>
        <v>3</v>
      </c>
      <c r="B6" s="5" t="s">
        <v>2</v>
      </c>
      <c r="C6" s="14">
        <v>1.97</v>
      </c>
      <c r="D6" s="14">
        <v>1.27</v>
      </c>
      <c r="E6" s="13">
        <f t="shared" si="0"/>
        <v>-0.7</v>
      </c>
    </row>
    <row r="7" spans="1:5" ht="12.75">
      <c r="A7" s="4">
        <f t="shared" si="1"/>
        <v>4</v>
      </c>
      <c r="B7" s="5" t="s">
        <v>3</v>
      </c>
      <c r="C7" s="14"/>
      <c r="D7" s="14"/>
      <c r="E7" s="13">
        <f t="shared" si="0"/>
        <v>0</v>
      </c>
    </row>
    <row r="8" spans="1:5" ht="12.75">
      <c r="A8" s="4">
        <f t="shared" si="1"/>
        <v>5</v>
      </c>
      <c r="B8" s="5" t="s">
        <v>4</v>
      </c>
      <c r="C8" s="14"/>
      <c r="D8" s="14"/>
      <c r="E8" s="13">
        <f t="shared" si="0"/>
        <v>0</v>
      </c>
    </row>
    <row r="9" spans="1:5" ht="12.75">
      <c r="A9" s="4">
        <f t="shared" si="1"/>
        <v>6</v>
      </c>
      <c r="B9" s="5" t="s">
        <v>5</v>
      </c>
      <c r="C9" s="14">
        <v>1.41</v>
      </c>
      <c r="D9" s="14">
        <v>0.53</v>
      </c>
      <c r="E9" s="13">
        <f t="shared" si="0"/>
        <v>-0.8799999999999999</v>
      </c>
    </row>
    <row r="10" spans="1:5" ht="12.75">
      <c r="A10" s="4">
        <f t="shared" si="1"/>
        <v>7</v>
      </c>
      <c r="B10" s="5" t="s">
        <v>6</v>
      </c>
      <c r="C10" s="14"/>
      <c r="D10" s="14"/>
      <c r="E10" s="13">
        <f t="shared" si="0"/>
        <v>0</v>
      </c>
    </row>
    <row r="11" spans="1:5" ht="12.75">
      <c r="A11" s="4">
        <f t="shared" si="1"/>
        <v>8</v>
      </c>
      <c r="B11" s="5" t="s">
        <v>7</v>
      </c>
      <c r="C11" s="14"/>
      <c r="D11" s="14"/>
      <c r="E11" s="13">
        <f t="shared" si="0"/>
        <v>0</v>
      </c>
    </row>
    <row r="12" spans="1:5" ht="12.75">
      <c r="A12" s="4">
        <f t="shared" si="1"/>
        <v>9</v>
      </c>
      <c r="B12" s="5" t="s">
        <v>8</v>
      </c>
      <c r="C12" s="14"/>
      <c r="D12" s="14"/>
      <c r="E12" s="13">
        <f t="shared" si="0"/>
        <v>0</v>
      </c>
    </row>
    <row r="13" spans="1:5" ht="12.75">
      <c r="A13" s="4">
        <f t="shared" si="1"/>
        <v>10</v>
      </c>
      <c r="B13" s="5" t="s">
        <v>9</v>
      </c>
      <c r="C13" s="14">
        <v>1.49</v>
      </c>
      <c r="D13" s="14"/>
      <c r="E13" s="13">
        <f t="shared" si="0"/>
        <v>-1.49</v>
      </c>
    </row>
    <row r="14" spans="1:5" ht="12.75">
      <c r="A14" s="4">
        <f t="shared" si="1"/>
        <v>11</v>
      </c>
      <c r="B14" s="5" t="s">
        <v>10</v>
      </c>
      <c r="C14" s="14"/>
      <c r="D14" s="14">
        <v>1.33</v>
      </c>
      <c r="E14" s="13">
        <f t="shared" si="0"/>
        <v>1.33</v>
      </c>
    </row>
    <row r="15" spans="1:5" ht="12.75">
      <c r="A15" s="4">
        <f t="shared" si="1"/>
        <v>12</v>
      </c>
      <c r="B15" s="5" t="s">
        <v>11</v>
      </c>
      <c r="C15" s="14">
        <v>1.49</v>
      </c>
      <c r="D15" s="14">
        <v>1.89</v>
      </c>
      <c r="E15" s="13">
        <f t="shared" si="0"/>
        <v>0.3999999999999999</v>
      </c>
    </row>
    <row r="16" spans="1:5" ht="12.75">
      <c r="A16" s="4">
        <f t="shared" si="1"/>
        <v>13</v>
      </c>
      <c r="B16" s="5" t="s">
        <v>12</v>
      </c>
      <c r="C16" s="14"/>
      <c r="D16" s="14"/>
      <c r="E16" s="13">
        <f t="shared" si="0"/>
        <v>0</v>
      </c>
    </row>
    <row r="17" spans="1:5" ht="12.75">
      <c r="A17" s="4">
        <f t="shared" si="1"/>
        <v>14</v>
      </c>
      <c r="B17" s="5" t="s">
        <v>13</v>
      </c>
      <c r="C17" s="14">
        <v>1.92</v>
      </c>
      <c r="D17" s="14">
        <v>2.81</v>
      </c>
      <c r="E17" s="13">
        <f t="shared" si="0"/>
        <v>0.8900000000000001</v>
      </c>
    </row>
    <row r="18" spans="1:5" ht="12.75">
      <c r="A18" s="4">
        <f t="shared" si="1"/>
        <v>15</v>
      </c>
      <c r="B18" s="5" t="s">
        <v>14</v>
      </c>
      <c r="C18" s="14">
        <v>2.52</v>
      </c>
      <c r="D18" s="14">
        <v>3.01</v>
      </c>
      <c r="E18" s="13">
        <f t="shared" si="0"/>
        <v>0.48999999999999977</v>
      </c>
    </row>
    <row r="19" spans="1:5" ht="12.75">
      <c r="A19" s="4">
        <f t="shared" si="1"/>
        <v>16</v>
      </c>
      <c r="B19" s="5" t="s">
        <v>15</v>
      </c>
      <c r="C19" s="14">
        <v>1.41</v>
      </c>
      <c r="D19" s="14"/>
      <c r="E19" s="13">
        <f t="shared" si="0"/>
        <v>-1.41</v>
      </c>
    </row>
    <row r="20" spans="1:5" ht="12.75">
      <c r="A20" s="4">
        <f t="shared" si="1"/>
        <v>17</v>
      </c>
      <c r="B20" s="5" t="s">
        <v>16</v>
      </c>
      <c r="C20" s="14">
        <v>2.34</v>
      </c>
      <c r="D20" s="14">
        <v>2.91</v>
      </c>
      <c r="E20" s="13">
        <f t="shared" si="0"/>
        <v>0.5700000000000003</v>
      </c>
    </row>
    <row r="21" spans="1:5" ht="12.75">
      <c r="A21" s="4">
        <f t="shared" si="1"/>
        <v>18</v>
      </c>
      <c r="B21" s="5" t="s">
        <v>17</v>
      </c>
      <c r="C21" s="14">
        <v>5.17</v>
      </c>
      <c r="D21" s="14"/>
      <c r="E21" s="13">
        <f t="shared" si="0"/>
        <v>-5.17</v>
      </c>
    </row>
    <row r="22" spans="1:5" ht="12.75">
      <c r="A22" s="4">
        <f t="shared" si="1"/>
        <v>19</v>
      </c>
      <c r="B22" s="5" t="s">
        <v>18</v>
      </c>
      <c r="C22" s="14">
        <v>2.88</v>
      </c>
      <c r="D22" s="14">
        <v>1.04</v>
      </c>
      <c r="E22" s="13">
        <f t="shared" si="0"/>
        <v>-1.8399999999999999</v>
      </c>
    </row>
    <row r="23" spans="1:5" ht="12.75">
      <c r="A23" s="4">
        <f t="shared" si="1"/>
        <v>20</v>
      </c>
      <c r="B23" s="5" t="s">
        <v>19</v>
      </c>
      <c r="C23" s="14"/>
      <c r="D23" s="14"/>
      <c r="E23" s="13">
        <f t="shared" si="0"/>
        <v>0</v>
      </c>
    </row>
    <row r="24" spans="1:5" ht="12.75">
      <c r="A24" s="4">
        <f t="shared" si="1"/>
        <v>21</v>
      </c>
      <c r="B24" s="5" t="s">
        <v>20</v>
      </c>
      <c r="C24" s="14"/>
      <c r="D24" s="14"/>
      <c r="E24" s="13">
        <f t="shared" si="0"/>
        <v>0</v>
      </c>
    </row>
    <row r="25" spans="1:5" ht="12.75">
      <c r="A25" s="4">
        <f t="shared" si="1"/>
        <v>22</v>
      </c>
      <c r="B25" s="5" t="s">
        <v>21</v>
      </c>
      <c r="C25" s="14">
        <v>3.08</v>
      </c>
      <c r="D25" s="14"/>
      <c r="E25" s="13">
        <f t="shared" si="0"/>
        <v>-3.08</v>
      </c>
    </row>
    <row r="26" spans="1:5" ht="12.75">
      <c r="A26" s="4">
        <f t="shared" si="1"/>
        <v>23</v>
      </c>
      <c r="B26" s="5" t="s">
        <v>22</v>
      </c>
      <c r="C26" s="14">
        <v>2.22</v>
      </c>
      <c r="D26" s="14"/>
      <c r="E26" s="13">
        <f t="shared" si="0"/>
        <v>-2.22</v>
      </c>
    </row>
    <row r="27" spans="1:5" ht="12.75">
      <c r="A27" s="4">
        <f t="shared" si="1"/>
        <v>24</v>
      </c>
      <c r="B27" s="5" t="s">
        <v>23</v>
      </c>
      <c r="C27" s="14"/>
      <c r="D27" s="14"/>
      <c r="E27" s="13">
        <f t="shared" si="0"/>
        <v>0</v>
      </c>
    </row>
    <row r="28" spans="1:5" ht="12.75">
      <c r="A28" s="4">
        <f t="shared" si="1"/>
        <v>25</v>
      </c>
      <c r="B28" s="5" t="s">
        <v>24</v>
      </c>
      <c r="C28" s="14">
        <v>2.05</v>
      </c>
      <c r="D28" s="14">
        <v>3.27</v>
      </c>
      <c r="E28" s="13">
        <f t="shared" si="0"/>
        <v>1.2200000000000002</v>
      </c>
    </row>
    <row r="29" spans="1:5" ht="12.75">
      <c r="A29" s="4">
        <f t="shared" si="1"/>
        <v>26</v>
      </c>
      <c r="B29" s="5" t="s">
        <v>25</v>
      </c>
      <c r="C29" s="14">
        <v>2.99</v>
      </c>
      <c r="D29" s="14">
        <v>1.2</v>
      </c>
      <c r="E29" s="13">
        <f t="shared" si="0"/>
        <v>-1.7900000000000003</v>
      </c>
    </row>
    <row r="30" spans="1:5" ht="12.75">
      <c r="A30" s="4">
        <f t="shared" si="1"/>
        <v>27</v>
      </c>
      <c r="B30" s="5" t="s">
        <v>26</v>
      </c>
      <c r="C30" s="14">
        <v>1.44</v>
      </c>
      <c r="D30" s="14">
        <v>1.41</v>
      </c>
      <c r="E30" s="13">
        <f t="shared" si="0"/>
        <v>-0.030000000000000027</v>
      </c>
    </row>
    <row r="31" ht="12.75">
      <c r="E31" s="8"/>
    </row>
    <row r="32" spans="1:5" ht="12.75">
      <c r="A32" s="17" t="s">
        <v>29</v>
      </c>
      <c r="B32" s="17"/>
      <c r="C32" s="14">
        <v>1.76</v>
      </c>
      <c r="D32" s="14">
        <v>1.8</v>
      </c>
      <c r="E32" s="13">
        <f>D32-C32</f>
        <v>0.040000000000000036</v>
      </c>
    </row>
    <row r="33" ht="12.75">
      <c r="D33" s="1" t="s">
        <v>36</v>
      </c>
    </row>
  </sheetData>
  <sheetProtection/>
  <mergeCells count="2">
    <mergeCell ref="A1:E1"/>
    <mergeCell ref="A32:B32"/>
  </mergeCells>
  <conditionalFormatting sqref="C32:D32">
    <cfRule type="cellIs" priority="1" dxfId="52" operator="lessThan" stopIfTrue="1">
      <formula>0</formula>
    </cfRule>
    <cfRule type="cellIs" priority="2" dxfId="53" operator="equal" stopIfTrue="1">
      <formula>0</formula>
    </cfRule>
  </conditionalFormatting>
  <conditionalFormatting sqref="E1 E3:E65536">
    <cfRule type="cellIs" priority="3" dxfId="52" operator="greaterThan" stopIfTrue="1">
      <formula>0</formula>
    </cfRule>
    <cfRule type="cellIs" priority="4" dxfId="5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8.75" customHeight="1">
      <c r="A1" s="18" t="str">
        <f>'Таблица 1'!A1:E1</f>
        <v>Аборты у пациенток 15-17 лет  2010 г.</v>
      </c>
      <c r="B1" s="18"/>
      <c r="C1" s="18"/>
      <c r="D1" s="18"/>
      <c r="E1" s="18"/>
      <c r="F1" s="18"/>
      <c r="G1" s="18"/>
      <c r="H1" s="18"/>
      <c r="I1" s="18"/>
      <c r="J1" s="18"/>
    </row>
    <row r="28" spans="1:10" ht="12.75">
      <c r="A28" s="19" t="str">
        <f>'Таблица 2'!A1:E1</f>
        <v>Аборты у пациенток 15-17 лет  2011 г.</v>
      </c>
      <c r="B28" s="19"/>
      <c r="C28" s="19"/>
      <c r="D28" s="19"/>
      <c r="E28" s="19"/>
      <c r="F28" s="19"/>
      <c r="G28" s="19"/>
      <c r="H28" s="19"/>
      <c r="I28" s="19"/>
      <c r="J28" s="19"/>
    </row>
    <row r="56" spans="1:10" ht="12.75">
      <c r="A56" s="19" t="str">
        <f>'Таблица 3'!A1:E1</f>
        <v>Аборты (в %) и их разница у пациенток 15-17 лет.</v>
      </c>
      <c r="B56" s="19"/>
      <c r="C56" s="19"/>
      <c r="D56" s="19"/>
      <c r="E56" s="19"/>
      <c r="F56" s="19"/>
      <c r="G56" s="19"/>
      <c r="H56" s="19"/>
      <c r="I56" s="19"/>
      <c r="J56" s="19"/>
    </row>
    <row r="82" s="6" customFormat="1" ht="12.75"/>
  </sheetData>
  <sheetProtection/>
  <mergeCells count="3">
    <mergeCell ref="A1:J1"/>
    <mergeCell ref="A56:J56"/>
    <mergeCell ref="A28:J28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2012-02-24T05:53:09Z</cp:lastPrinted>
  <dcterms:created xsi:type="dcterms:W3CDTF">2003-04-21T05:06:21Z</dcterms:created>
  <dcterms:modified xsi:type="dcterms:W3CDTF">2012-02-24T05:56:29Z</dcterms:modified>
  <cp:category/>
  <cp:version/>
  <cp:contentType/>
  <cp:contentStatus/>
</cp:coreProperties>
</file>