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Таблица 6-2" sheetId="2" r:id="rId2"/>
    <sheet name="Таблица 6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6-1'!$A$1:$E$36</definedName>
    <definedName name="_xlnm.Print_Area" localSheetId="1">'Таблица 6-2'!$A$1:$D$32</definedName>
    <definedName name="_xlnm.Print_Area" localSheetId="2">'Таблица 6-3'!$A$1:$D$36</definedName>
  </definedNames>
  <calcPr fullCalcOnLoad="1"/>
</workbook>
</file>

<file path=xl/sharedStrings.xml><?xml version="1.0" encoding="utf-8"?>
<sst xmlns="http://schemas.openxmlformats.org/spreadsheetml/2006/main" count="104" uniqueCount="43">
  <si>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</si>
  <si>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</si>
  <si>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</si>
  <si>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</si>
  <si>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</si>
  <si>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</si>
  <si>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</si>
  <si>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</si>
  <si>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</si>
  <si>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</si>
  <si>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</si>
  <si>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</si>
  <si>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</si>
  <si>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</si>
  <si>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</si>
  <si>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</si>
  <si>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</si>
  <si>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</si>
  <si>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</si>
  <si>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</si>
  <si>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</si>
  <si>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</si>
  <si>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</si>
  <si>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</si>
  <si>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</si>
  <si>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</si>
  <si>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</si>
  <si>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</si>
  <si>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</si>
  <si>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</si>
  <si>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</si>
  <si>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</si>
  <si>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</si>
  <si>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</si>
  <si>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</si>
  <si>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</si>
  <si>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Работа койки дневного пребывания</t>
  </si>
  <si>
    <t xml:space="preserve">     </t>
  </si>
  <si>
    <t>МСЧ-135(г.Десногорск)</t>
  </si>
  <si>
    <t>Жд. больница</t>
  </si>
  <si>
    <t>СМОЛЕНСКАЯ ОБЛАСТЬ+ведомства:</t>
  </si>
  <si>
    <t>Работа койки дневного пребывания за  2011 год в сравнении с нормативным показателем.</t>
  </si>
  <si>
    <t>Работа койки дневного пребывания  за 2011 год в  сравнении с областным показателем.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</si>
</sst>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31" borderId="5" applyNumberFormat="0" applyAlignment="0" applyProtection="0"/>
    <xf numFmtId="0" fontId="32" fillId="31" borderId="4" applyNumberFormat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7" fillId="32" borderId="10" applyNumberFormat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40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1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34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3" fillId="5" borderId="14" xfId="18" applyBorder="1">
      <alignment horizontal="center" vertical="center"/>
    </xf>
    <xf numFmtId="0" fontId="3" fillId="5" borderId="15" xfId="18" applyBorder="1">
      <alignment horizontal="center" vertical="center"/>
    </xf>
    <xf numFmtId="0" fontId="3" fillId="5" borderId="16" xfId="18" applyBorder="1">
      <alignment horizontal="center" vertical="center"/>
    </xf>
    <xf numFmtId="2" fontId="0" fillId="4" borderId="1" xfId="17" applyNumberFormat="1" applyFont="1" applyBorder="1" applyAlignment="1">
      <alignment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2" fontId="0" fillId="2" borderId="1" xfId="15" applyNumberFormat="1" applyFont="1" applyBorder="1" applyAlignment="1">
      <alignment/>
    </xf>
    <xf numFmtId="0" fontId="0" fillId="3" borderId="0" xfId="25" applyFont="1" applyBorder="1" applyAlignment="1">
      <alignment/>
    </xf>
    <xf numFmtId="0" fontId="1" fillId="3" borderId="0" xfId="25" applyFont="1" applyBorder="1" applyAlignment="1">
      <alignment horizontal="center" vertical="center"/>
    </xf>
    <xf numFmtId="0" fontId="1" fillId="3" borderId="0" xfId="25" applyNumberFormat="1" applyFont="1" applyBorder="1" applyAlignment="1">
      <alignment horizontal="center" vertical="center"/>
    </xf>
    <xf numFmtId="0" fontId="3" fillId="5" borderId="3" xfId="18" applyBorder="1">
      <alignment horizontal="center" vertical="center"/>
    </xf>
    <xf numFmtId="0" fontId="3" fillId="5" borderId="13" xfId="18" applyBorder="1">
      <alignment horizontal="center" vertical="center"/>
    </xf>
    <xf numFmtId="0" fontId="1" fillId="2" borderId="17" xfId="15" applyFont="1" applyBorder="1" applyAlignment="1">
      <alignment/>
    </xf>
    <xf numFmtId="2" fontId="0" fillId="4" borderId="1" xfId="17" applyNumberFormat="1" applyFont="1" applyFill="1" applyBorder="1" applyAlignment="1">
      <alignment/>
    </xf>
    <xf numFmtId="0" fontId="0" fillId="3" borderId="0" xfId="25" applyFont="1" applyFill="1" applyBorder="1" applyAlignment="1">
      <alignment/>
    </xf>
    <xf numFmtId="0" fontId="3" fillId="5" borderId="16" xfId="18" applyFont="1" applyBorder="1">
      <alignment horizontal="center" vertical="center"/>
    </xf>
    <xf numFmtId="0" fontId="3" fillId="5" borderId="15" xfId="18" applyFont="1" applyBorder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2" fontId="6" fillId="2" borderId="1" xfId="15" applyNumberFormat="1" applyFont="1" applyBorder="1" applyAlignment="1">
      <alignment/>
    </xf>
    <xf numFmtId="2" fontId="0" fillId="2" borderId="1" xfId="15" applyNumberFormat="1" applyFont="1" applyBorder="1" applyAlignment="1">
      <alignment horizontal="right"/>
    </xf>
    <xf numFmtId="2" fontId="0" fillId="2" borderId="1" xfId="15" applyNumberFormat="1" applyFont="1" applyBorder="1" applyAlignment="1">
      <alignment horizontal="right" vertical="center"/>
    </xf>
    <xf numFmtId="0" fontId="2" fillId="3" borderId="2" xfId="16" applyFont="1" applyBorder="1">
      <alignment horizontal="center" vertical="center" wrapText="1"/>
    </xf>
    <xf numFmtId="0" fontId="2" fillId="3" borderId="2" xfId="16" applyBorder="1">
      <alignment horizontal="center" vertical="center" wrapText="1"/>
    </xf>
    <xf numFmtId="0" fontId="6" fillId="3" borderId="0" xfId="25" applyFont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2" fillId="3" borderId="0" xfId="16" applyFont="1" applyBorder="1">
      <alignment horizontal="center" vertical="center" wrapText="1"/>
    </xf>
    <xf numFmtId="0" fontId="2" fillId="3" borderId="0" xfId="16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3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 (зелёный)" xfId="53"/>
    <cellStyle name="Контрольная ячейка" xfId="54"/>
    <cellStyle name="Название" xfId="55"/>
    <cellStyle name="Нейтральный" xfId="56"/>
    <cellStyle name="нормальный (белый)" xfId="57"/>
    <cellStyle name="Followed Hyperlink" xfId="58"/>
    <cellStyle name="Плохой" xfId="59"/>
    <cellStyle name="подложка (светло-жёлтый)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  <cellStyle name="шапка (светло-серый)" xfId="66"/>
  </cellStyles>
  <dxfs count="14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6-1'!$E$4:$E$35</c:f>
              <c:numCache>
                <c:ptCount val="32"/>
                <c:pt idx="0">
                  <c:v>-5.1200000000000045</c:v>
                </c:pt>
                <c:pt idx="1">
                  <c:v>7.680000000000007</c:v>
                </c:pt>
                <c:pt idx="2">
                  <c:v>-61.78</c:v>
                </c:pt>
                <c:pt idx="3">
                  <c:v>391</c:v>
                </c:pt>
                <c:pt idx="4">
                  <c:v>69.00999999999999</c:v>
                </c:pt>
                <c:pt idx="5">
                  <c:v>-3.4399999999999977</c:v>
                </c:pt>
                <c:pt idx="6">
                  <c:v>-29.039999999999964</c:v>
                </c:pt>
                <c:pt idx="7">
                  <c:v>100.34999999999997</c:v>
                </c:pt>
                <c:pt idx="8">
                  <c:v>-15.79000000000002</c:v>
                </c:pt>
                <c:pt idx="9">
                  <c:v>-12.259999999999991</c:v>
                </c:pt>
                <c:pt idx="10">
                  <c:v>-40.089999999999975</c:v>
                </c:pt>
                <c:pt idx="11">
                  <c:v>42.579999999999984</c:v>
                </c:pt>
                <c:pt idx="12">
                  <c:v>5.300000000000011</c:v>
                </c:pt>
                <c:pt idx="13">
                  <c:v>-10.180000000000007</c:v>
                </c:pt>
                <c:pt idx="14">
                  <c:v>-49.53000000000003</c:v>
                </c:pt>
                <c:pt idx="15">
                  <c:v>72.75</c:v>
                </c:pt>
                <c:pt idx="16">
                  <c:v>-4.100000000000023</c:v>
                </c:pt>
                <c:pt idx="17">
                  <c:v>52.089999999999975</c:v>
                </c:pt>
                <c:pt idx="18">
                  <c:v>9.75</c:v>
                </c:pt>
                <c:pt idx="19">
                  <c:v>-124.16000000000003</c:v>
                </c:pt>
                <c:pt idx="20">
                  <c:v>-39</c:v>
                </c:pt>
                <c:pt idx="21">
                  <c:v>-0.9800000000000182</c:v>
                </c:pt>
                <c:pt idx="22">
                  <c:v>169.9</c:v>
                </c:pt>
                <c:pt idx="23">
                  <c:v>46.69</c:v>
                </c:pt>
                <c:pt idx="24">
                  <c:v>43.54999999999998</c:v>
                </c:pt>
                <c:pt idx="25">
                  <c:v>-20.909999999999968</c:v>
                </c:pt>
                <c:pt idx="26">
                  <c:v>-433.16999999999996</c:v>
                </c:pt>
                <c:pt idx="27">
                  <c:v>-30.129999999999995</c:v>
                </c:pt>
                <c:pt idx="28">
                  <c:v>-61.410000000000025</c:v>
                </c:pt>
                <c:pt idx="29">
                  <c:v>-33.54000000000002</c:v>
                </c:pt>
                <c:pt idx="31">
                  <c:v>-30.25</c:v>
                </c:pt>
              </c:numCache>
            </c:numRef>
          </c:val>
        </c:ser>
        <c:axId val="25958069"/>
        <c:axId val="32296030"/>
      </c:barChart>
      <c:catAx>
        <c:axId val="2595806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96030"/>
        <c:crosses val="autoZero"/>
        <c:auto val="0"/>
        <c:lblOffset val="100"/>
        <c:tickLblSkip val="1"/>
        <c:noMultiLvlLbl val="0"/>
      </c:catAx>
      <c:valAx>
        <c:axId val="3229603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58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6-2'!$D$4:$D$30</c:f>
              <c:numCache>
                <c:ptCount val="27"/>
                <c:pt idx="0">
                  <c:v>19.97999999999996</c:v>
                </c:pt>
                <c:pt idx="1">
                  <c:v>13.839999999999975</c:v>
                </c:pt>
                <c:pt idx="2">
                  <c:v>-42.59</c:v>
                </c:pt>
                <c:pt idx="3">
                  <c:v>94.57999999999998</c:v>
                </c:pt>
                <c:pt idx="4">
                  <c:v>-2.6000000000000227</c:v>
                </c:pt>
                <c:pt idx="5">
                  <c:v>-33.610000000000014</c:v>
                </c:pt>
                <c:pt idx="6">
                  <c:v>4.319999999999993</c:v>
                </c:pt>
                <c:pt idx="7">
                  <c:v>-0.3900000000000432</c:v>
                </c:pt>
                <c:pt idx="8">
                  <c:v>-28.610000000000014</c:v>
                </c:pt>
                <c:pt idx="9">
                  <c:v>21.75</c:v>
                </c:pt>
                <c:pt idx="10">
                  <c:v>4.180000000000007</c:v>
                </c:pt>
                <c:pt idx="11">
                  <c:v>12.95999999999998</c:v>
                </c:pt>
                <c:pt idx="12">
                  <c:v>31.95999999999998</c:v>
                </c:pt>
                <c:pt idx="13">
                  <c:v>20.909999999999968</c:v>
                </c:pt>
                <c:pt idx="14">
                  <c:v>-21.470000000000027</c:v>
                </c:pt>
                <c:pt idx="15">
                  <c:v>43.51999999999998</c:v>
                </c:pt>
                <c:pt idx="16">
                  <c:v>-8.920000000000016</c:v>
                </c:pt>
                <c:pt idx="17">
                  <c:v>51.26999999999998</c:v>
                </c:pt>
                <c:pt idx="18">
                  <c:v>38.97999999999996</c:v>
                </c:pt>
                <c:pt idx="19">
                  <c:v>-88.67000000000002</c:v>
                </c:pt>
                <c:pt idx="20">
                  <c:v>-156.75000000000003</c:v>
                </c:pt>
                <c:pt idx="21">
                  <c:v>32.16999999999996</c:v>
                </c:pt>
                <c:pt idx="22">
                  <c:v>-82.42000000000002</c:v>
                </c:pt>
                <c:pt idx="23">
                  <c:v>34.789999999999964</c:v>
                </c:pt>
                <c:pt idx="24">
                  <c:v>-40.82000000000002</c:v>
                </c:pt>
                <c:pt idx="25">
                  <c:v>-40.379999999999995</c:v>
                </c:pt>
                <c:pt idx="26">
                  <c:v>19.439999999999998</c:v>
                </c:pt>
              </c:numCache>
            </c:numRef>
          </c:val>
        </c:ser>
        <c:axId val="22228815"/>
        <c:axId val="65841608"/>
      </c:barChart>
      <c:catAx>
        <c:axId val="2222881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41608"/>
        <c:crosses val="autoZero"/>
        <c:auto val="0"/>
        <c:lblOffset val="100"/>
        <c:tickLblSkip val="1"/>
        <c:noMultiLvlLbl val="0"/>
      </c:catAx>
      <c:valAx>
        <c:axId val="658416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28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6-3'!$D$4:$D$35</c:f>
              <c:numCache>
                <c:ptCount val="32"/>
                <c:pt idx="0">
                  <c:v>-12.600000000000023</c:v>
                </c:pt>
                <c:pt idx="1">
                  <c:v>-18.74000000000001</c:v>
                </c:pt>
                <c:pt idx="2">
                  <c:v>-75.16999999999999</c:v>
                </c:pt>
                <c:pt idx="3">
                  <c:v>62</c:v>
                </c:pt>
                <c:pt idx="4">
                  <c:v>-35.18000000000001</c:v>
                </c:pt>
                <c:pt idx="5">
                  <c:v>-66.19</c:v>
                </c:pt>
                <c:pt idx="6">
                  <c:v>-28.25999999999999</c:v>
                </c:pt>
                <c:pt idx="7">
                  <c:v>-32.97000000000003</c:v>
                </c:pt>
                <c:pt idx="8">
                  <c:v>-61.19</c:v>
                </c:pt>
                <c:pt idx="9">
                  <c:v>-10.829999999999984</c:v>
                </c:pt>
                <c:pt idx="10">
                  <c:v>-28.399999999999977</c:v>
                </c:pt>
                <c:pt idx="11">
                  <c:v>-19.620000000000005</c:v>
                </c:pt>
                <c:pt idx="12">
                  <c:v>-0.6200000000000045</c:v>
                </c:pt>
                <c:pt idx="13">
                  <c:v>-11.670000000000016</c:v>
                </c:pt>
                <c:pt idx="14">
                  <c:v>-54.05000000000001</c:v>
                </c:pt>
                <c:pt idx="15">
                  <c:v>10.939999999999998</c:v>
                </c:pt>
                <c:pt idx="16">
                  <c:v>-41.5</c:v>
                </c:pt>
                <c:pt idx="17">
                  <c:v>18.689999999999998</c:v>
                </c:pt>
                <c:pt idx="18">
                  <c:v>6.399999999999977</c:v>
                </c:pt>
                <c:pt idx="19">
                  <c:v>-121.25</c:v>
                </c:pt>
                <c:pt idx="20">
                  <c:v>-189.33</c:v>
                </c:pt>
                <c:pt idx="21">
                  <c:v>-0.410000000000025</c:v>
                </c:pt>
                <c:pt idx="22">
                  <c:v>-115</c:v>
                </c:pt>
                <c:pt idx="23">
                  <c:v>2.2099999999999795</c:v>
                </c:pt>
                <c:pt idx="24">
                  <c:v>-73.4</c:v>
                </c:pt>
                <c:pt idx="25">
                  <c:v>56</c:v>
                </c:pt>
                <c:pt idx="26">
                  <c:v>126.92</c:v>
                </c:pt>
                <c:pt idx="27">
                  <c:v>-32.579999999999984</c:v>
                </c:pt>
                <c:pt idx="28">
                  <c:v>-24.230000000000018</c:v>
                </c:pt>
                <c:pt idx="29">
                  <c:v>14.310000000000002</c:v>
                </c:pt>
                <c:pt idx="31">
                  <c:v>-31.170000000000016</c:v>
                </c:pt>
              </c:numCache>
            </c:numRef>
          </c:val>
        </c:ser>
        <c:axId val="55703561"/>
        <c:axId val="31570002"/>
      </c:barChart>
      <c:catAx>
        <c:axId val="5570356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70002"/>
        <c:crosses val="autoZero"/>
        <c:auto val="0"/>
        <c:lblOffset val="100"/>
        <c:tickLblSkip val="1"/>
        <c:noMultiLvlLbl val="0"/>
      </c:catAx>
      <c:valAx>
        <c:axId val="3157000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03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4" sqref="D4:D30"/>
    </sheetView>
  </sheetViews>
  <sheetFormatPr defaultColWidth="9.00390625" defaultRowHeight="12.75"/>
  <cols>
    <col min="1" max="1" width="4.625" style="1" customWidth="1"/>
    <col min="2" max="2" width="25.875" style="1" customWidth="1"/>
    <col min="3" max="5" width="15.75390625" style="1" customWidth="1"/>
    <col min="6" max="16384" width="9.125" style="1" customWidth="1"/>
  </cols>
  <sheetData>
    <row r="1" spans="1:5" ht="36" customHeight="1">
      <c r="A1" s="26" t="s">
        <v>36</v>
      </c>
      <c r="B1" s="27"/>
      <c r="C1" s="27"/>
      <c r="D1" s="27"/>
      <c r="E1" s="27"/>
    </row>
    <row r="2" spans="1:5" s="2" customFormat="1" ht="15.75" customHeight="1">
      <c r="A2" s="4" t="s">
        <v>31</v>
      </c>
      <c r="B2" s="5" t="s">
        <v>30</v>
      </c>
      <c r="C2" s="20">
        <v>2010</v>
      </c>
      <c r="D2" s="20">
        <v>2011</v>
      </c>
      <c r="E2" s="6" t="s">
        <v>29</v>
      </c>
    </row>
    <row r="3" spans="1:2" s="2" customFormat="1" ht="3" customHeight="1">
      <c r="A3" s="3"/>
      <c r="B3" s="3"/>
    </row>
    <row r="4" spans="1:5" ht="13.5" customHeight="1">
      <c r="A4" s="8">
        <v>1</v>
      </c>
      <c r="B4" s="9" t="s">
        <v>2</v>
      </c>
      <c r="C4" s="24">
        <v>321.52</v>
      </c>
      <c r="D4" s="24">
        <v>316.4</v>
      </c>
      <c r="E4" s="7">
        <f>D4-C4</f>
        <v>-5.1200000000000045</v>
      </c>
    </row>
    <row r="5" spans="1:5" ht="12.75">
      <c r="A5" s="8">
        <f aca="true" t="shared" si="0" ref="A5:A26">A4+1</f>
        <v>2</v>
      </c>
      <c r="B5" s="9" t="s">
        <v>3</v>
      </c>
      <c r="C5" s="24">
        <v>302.58</v>
      </c>
      <c r="D5" s="24">
        <v>310.26</v>
      </c>
      <c r="E5" s="7">
        <f aca="true" t="shared" si="1" ref="E5:E35">D5-C5</f>
        <v>7.680000000000007</v>
      </c>
    </row>
    <row r="6" spans="1:5" ht="12.75">
      <c r="A6" s="8">
        <f t="shared" si="0"/>
        <v>3</v>
      </c>
      <c r="B6" s="9" t="s">
        <v>4</v>
      </c>
      <c r="C6" s="24">
        <v>315.61</v>
      </c>
      <c r="D6" s="24">
        <v>253.83</v>
      </c>
      <c r="E6" s="7">
        <f t="shared" si="1"/>
        <v>-61.78</v>
      </c>
    </row>
    <row r="7" spans="1:5" ht="12.75">
      <c r="A7" s="8">
        <f t="shared" si="0"/>
        <v>4</v>
      </c>
      <c r="B7" s="9" t="s">
        <v>5</v>
      </c>
      <c r="C7" s="24"/>
      <c r="D7" s="24">
        <v>391</v>
      </c>
      <c r="E7" s="7">
        <f t="shared" si="1"/>
        <v>391</v>
      </c>
    </row>
    <row r="8" spans="1:5" ht="12.75">
      <c r="A8" s="8">
        <f t="shared" si="0"/>
        <v>5</v>
      </c>
      <c r="B8" s="9" t="s">
        <v>6</v>
      </c>
      <c r="C8" s="24">
        <v>224.81</v>
      </c>
      <c r="D8" s="24">
        <v>293.82</v>
      </c>
      <c r="E8" s="7">
        <f t="shared" si="1"/>
        <v>69.00999999999999</v>
      </c>
    </row>
    <row r="9" spans="1:5" ht="12.75">
      <c r="A9" s="8">
        <f t="shared" si="0"/>
        <v>6</v>
      </c>
      <c r="B9" s="9" t="s">
        <v>7</v>
      </c>
      <c r="C9" s="24">
        <v>266.25</v>
      </c>
      <c r="D9" s="24">
        <v>262.81</v>
      </c>
      <c r="E9" s="7">
        <f t="shared" si="1"/>
        <v>-3.4399999999999977</v>
      </c>
    </row>
    <row r="10" spans="1:5" ht="12.75">
      <c r="A10" s="8">
        <f t="shared" si="0"/>
        <v>7</v>
      </c>
      <c r="B10" s="9" t="s">
        <v>8</v>
      </c>
      <c r="C10" s="24">
        <v>329.78</v>
      </c>
      <c r="D10" s="24">
        <v>300.74</v>
      </c>
      <c r="E10" s="7">
        <f t="shared" si="1"/>
        <v>-29.039999999999964</v>
      </c>
    </row>
    <row r="11" spans="1:5" ht="12.75">
      <c r="A11" s="8">
        <f t="shared" si="0"/>
        <v>8</v>
      </c>
      <c r="B11" s="9" t="s">
        <v>9</v>
      </c>
      <c r="C11" s="24">
        <v>195.68</v>
      </c>
      <c r="D11" s="24">
        <v>296.03</v>
      </c>
      <c r="E11" s="7">
        <f t="shared" si="1"/>
        <v>100.34999999999997</v>
      </c>
    </row>
    <row r="12" spans="1:5" ht="12.75">
      <c r="A12" s="8">
        <f t="shared" si="0"/>
        <v>9</v>
      </c>
      <c r="B12" s="9" t="s">
        <v>10</v>
      </c>
      <c r="C12" s="24">
        <v>283.6</v>
      </c>
      <c r="D12" s="24">
        <v>267.81</v>
      </c>
      <c r="E12" s="7">
        <f t="shared" si="1"/>
        <v>-15.79000000000002</v>
      </c>
    </row>
    <row r="13" spans="1:5" ht="12.75">
      <c r="A13" s="8">
        <f t="shared" si="0"/>
        <v>10</v>
      </c>
      <c r="B13" s="9" t="s">
        <v>11</v>
      </c>
      <c r="C13" s="24">
        <v>330.43</v>
      </c>
      <c r="D13" s="24">
        <v>318.17</v>
      </c>
      <c r="E13" s="7">
        <f t="shared" si="1"/>
        <v>-12.259999999999991</v>
      </c>
    </row>
    <row r="14" spans="1:5" ht="12.75">
      <c r="A14" s="8">
        <f t="shared" si="0"/>
        <v>11</v>
      </c>
      <c r="B14" s="9" t="s">
        <v>12</v>
      </c>
      <c r="C14" s="24">
        <v>340.69</v>
      </c>
      <c r="D14" s="24">
        <v>300.6</v>
      </c>
      <c r="E14" s="7">
        <f t="shared" si="1"/>
        <v>-40.089999999999975</v>
      </c>
    </row>
    <row r="15" spans="1:5" ht="12.75">
      <c r="A15" s="8">
        <f t="shared" si="0"/>
        <v>12</v>
      </c>
      <c r="B15" s="9" t="s">
        <v>13</v>
      </c>
      <c r="C15" s="24">
        <v>266.8</v>
      </c>
      <c r="D15" s="24">
        <v>309.38</v>
      </c>
      <c r="E15" s="7">
        <f t="shared" si="1"/>
        <v>42.579999999999984</v>
      </c>
    </row>
    <row r="16" spans="1:5" ht="12.75">
      <c r="A16" s="8">
        <f t="shared" si="0"/>
        <v>13</v>
      </c>
      <c r="B16" s="9" t="s">
        <v>14</v>
      </c>
      <c r="C16" s="24">
        <v>323.08</v>
      </c>
      <c r="D16" s="24">
        <v>328.38</v>
      </c>
      <c r="E16" s="7">
        <f t="shared" si="1"/>
        <v>5.300000000000011</v>
      </c>
    </row>
    <row r="17" spans="1:5" ht="12.75">
      <c r="A17" s="8">
        <f t="shared" si="0"/>
        <v>14</v>
      </c>
      <c r="B17" s="9" t="s">
        <v>15</v>
      </c>
      <c r="C17" s="24">
        <v>327.51</v>
      </c>
      <c r="D17" s="24">
        <v>317.33</v>
      </c>
      <c r="E17" s="7">
        <f t="shared" si="1"/>
        <v>-10.180000000000007</v>
      </c>
    </row>
    <row r="18" spans="1:5" ht="12.75">
      <c r="A18" s="8">
        <f t="shared" si="0"/>
        <v>15</v>
      </c>
      <c r="B18" s="9" t="s">
        <v>16</v>
      </c>
      <c r="C18" s="24">
        <v>324.48</v>
      </c>
      <c r="D18" s="24">
        <v>274.95</v>
      </c>
      <c r="E18" s="7">
        <f t="shared" si="1"/>
        <v>-49.53000000000003</v>
      </c>
    </row>
    <row r="19" spans="1:5" ht="12.75">
      <c r="A19" s="8">
        <f t="shared" si="0"/>
        <v>16</v>
      </c>
      <c r="B19" s="9" t="s">
        <v>17</v>
      </c>
      <c r="C19" s="24">
        <v>267.19</v>
      </c>
      <c r="D19" s="24">
        <v>339.94</v>
      </c>
      <c r="E19" s="7">
        <f t="shared" si="1"/>
        <v>72.75</v>
      </c>
    </row>
    <row r="20" spans="1:5" ht="12.75">
      <c r="A20" s="8">
        <f t="shared" si="0"/>
        <v>17</v>
      </c>
      <c r="B20" s="9" t="s">
        <v>18</v>
      </c>
      <c r="C20" s="24">
        <v>291.6</v>
      </c>
      <c r="D20" s="24">
        <v>287.5</v>
      </c>
      <c r="E20" s="7">
        <f t="shared" si="1"/>
        <v>-4.100000000000023</v>
      </c>
    </row>
    <row r="21" spans="1:5" ht="12.75">
      <c r="A21" s="8">
        <f t="shared" si="0"/>
        <v>18</v>
      </c>
      <c r="B21" s="9" t="s">
        <v>19</v>
      </c>
      <c r="C21" s="24">
        <v>295.6</v>
      </c>
      <c r="D21" s="24">
        <v>347.69</v>
      </c>
      <c r="E21" s="7">
        <f t="shared" si="1"/>
        <v>52.089999999999975</v>
      </c>
    </row>
    <row r="22" spans="1:5" ht="12.75">
      <c r="A22" s="8">
        <f t="shared" si="0"/>
        <v>19</v>
      </c>
      <c r="B22" s="9" t="s">
        <v>20</v>
      </c>
      <c r="C22" s="24">
        <v>325.65</v>
      </c>
      <c r="D22" s="24">
        <v>335.4</v>
      </c>
      <c r="E22" s="7">
        <f t="shared" si="1"/>
        <v>9.75</v>
      </c>
    </row>
    <row r="23" spans="1:5" ht="12.75">
      <c r="A23" s="8">
        <f t="shared" si="0"/>
        <v>20</v>
      </c>
      <c r="B23" s="9" t="s">
        <v>21</v>
      </c>
      <c r="C23" s="24">
        <v>331.91</v>
      </c>
      <c r="D23" s="24">
        <v>207.75</v>
      </c>
      <c r="E23" s="7">
        <f t="shared" si="1"/>
        <v>-124.16000000000003</v>
      </c>
    </row>
    <row r="24" spans="1:5" ht="12.75">
      <c r="A24" s="8">
        <f t="shared" si="0"/>
        <v>21</v>
      </c>
      <c r="B24" s="9" t="s">
        <v>22</v>
      </c>
      <c r="C24" s="24">
        <v>178.67</v>
      </c>
      <c r="D24" s="24">
        <v>139.67</v>
      </c>
      <c r="E24" s="7">
        <f t="shared" si="1"/>
        <v>-39</v>
      </c>
    </row>
    <row r="25" spans="1:5" ht="12.75">
      <c r="A25" s="8">
        <f t="shared" si="0"/>
        <v>22</v>
      </c>
      <c r="B25" s="9" t="s">
        <v>23</v>
      </c>
      <c r="C25" s="24">
        <v>329.57</v>
      </c>
      <c r="D25" s="24">
        <v>328.59</v>
      </c>
      <c r="E25" s="7">
        <f t="shared" si="1"/>
        <v>-0.9800000000000182</v>
      </c>
    </row>
    <row r="26" spans="1:5" ht="12.75">
      <c r="A26" s="8">
        <f t="shared" si="0"/>
        <v>23</v>
      </c>
      <c r="B26" s="9" t="s">
        <v>24</v>
      </c>
      <c r="C26" s="24">
        <v>44.1</v>
      </c>
      <c r="D26" s="24">
        <v>214</v>
      </c>
      <c r="E26" s="7">
        <f t="shared" si="1"/>
        <v>169.9</v>
      </c>
    </row>
    <row r="27" spans="1:5" ht="12.75">
      <c r="A27" s="8">
        <f>A22+1</f>
        <v>20</v>
      </c>
      <c r="B27" s="9" t="s">
        <v>25</v>
      </c>
      <c r="C27" s="24">
        <v>284.52</v>
      </c>
      <c r="D27" s="24">
        <v>331.21</v>
      </c>
      <c r="E27" s="7">
        <f t="shared" si="1"/>
        <v>46.69</v>
      </c>
    </row>
    <row r="28" spans="1:5" ht="12.75">
      <c r="A28" s="8">
        <f>A27+1</f>
        <v>21</v>
      </c>
      <c r="B28" s="9" t="s">
        <v>26</v>
      </c>
      <c r="C28" s="25">
        <v>212.05</v>
      </c>
      <c r="D28" s="25">
        <v>255.6</v>
      </c>
      <c r="E28" s="7">
        <f t="shared" si="1"/>
        <v>43.54999999999998</v>
      </c>
    </row>
    <row r="29" spans="1:5" ht="12.75">
      <c r="A29" s="8">
        <f>A28+1</f>
        <v>22</v>
      </c>
      <c r="B29" s="9" t="s">
        <v>27</v>
      </c>
      <c r="C29" s="24">
        <v>276.95</v>
      </c>
      <c r="D29" s="24">
        <v>256.04</v>
      </c>
      <c r="E29" s="7">
        <f t="shared" si="1"/>
        <v>-20.909999999999968</v>
      </c>
    </row>
    <row r="30" spans="1:5" ht="12.75">
      <c r="A30" s="8">
        <f>A29+1</f>
        <v>23</v>
      </c>
      <c r="B30" s="9" t="s">
        <v>28</v>
      </c>
      <c r="C30" s="24">
        <v>749.03</v>
      </c>
      <c r="D30" s="24">
        <v>315.86</v>
      </c>
      <c r="E30" s="7">
        <f t="shared" si="1"/>
        <v>-433.16999999999996</v>
      </c>
    </row>
    <row r="31" spans="1:5" ht="12.75">
      <c r="A31" s="28" t="s">
        <v>35</v>
      </c>
      <c r="B31" s="28"/>
      <c r="C31" s="23">
        <v>326.55</v>
      </c>
      <c r="D31" s="23">
        <v>296.42</v>
      </c>
      <c r="E31" s="7">
        <f t="shared" si="1"/>
        <v>-30.129999999999995</v>
      </c>
    </row>
    <row r="32" spans="1:5" ht="12.75">
      <c r="A32" s="21">
        <v>23</v>
      </c>
      <c r="B32" s="22" t="s">
        <v>38</v>
      </c>
      <c r="C32" s="10">
        <v>366.18</v>
      </c>
      <c r="D32" s="10">
        <v>304.77</v>
      </c>
      <c r="E32" s="7">
        <f t="shared" si="1"/>
        <v>-61.410000000000025</v>
      </c>
    </row>
    <row r="33" spans="1:5" ht="12.75">
      <c r="A33" s="21">
        <v>24</v>
      </c>
      <c r="B33" s="22" t="s">
        <v>39</v>
      </c>
      <c r="C33" s="10">
        <v>376.85</v>
      </c>
      <c r="D33" s="10">
        <v>343.31</v>
      </c>
      <c r="E33" s="7">
        <f t="shared" si="1"/>
        <v>-33.54000000000002</v>
      </c>
    </row>
    <row r="34" spans="1:5" ht="12.75">
      <c r="A34" s="21"/>
      <c r="B34" s="22"/>
      <c r="C34" s="10"/>
      <c r="D34" s="10"/>
      <c r="E34" s="7"/>
    </row>
    <row r="35" spans="1:5" ht="12.75">
      <c r="A35" s="29" t="s">
        <v>40</v>
      </c>
      <c r="B35" s="30"/>
      <c r="C35" s="23">
        <v>328.08</v>
      </c>
      <c r="D35" s="23">
        <v>297.83</v>
      </c>
      <c r="E35" s="7">
        <f t="shared" si="1"/>
        <v>-30.25</v>
      </c>
    </row>
    <row r="39" ht="12.75">
      <c r="F39" s="1" t="s">
        <v>37</v>
      </c>
    </row>
  </sheetData>
  <sheetProtection/>
  <mergeCells count="3">
    <mergeCell ref="A1:E1"/>
    <mergeCell ref="A31:B31"/>
    <mergeCell ref="A35:B35"/>
  </mergeCells>
  <conditionalFormatting sqref="E4:E35 C31:D31">
    <cfRule type="cellIs" priority="1" dxfId="12" operator="lessThan" stopIfTrue="1">
      <formula>0</formula>
    </cfRule>
    <cfRule type="cellIs" priority="2" dxfId="1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">
      <selection activeCell="E21" sqref="E21"/>
    </sheetView>
  </sheetViews>
  <sheetFormatPr defaultColWidth="9.00390625" defaultRowHeight="12.75"/>
  <cols>
    <col min="1" max="1" width="7.375" style="11" bestFit="1" customWidth="1"/>
    <col min="2" max="2" width="29.625" style="11" customWidth="1"/>
    <col min="3" max="3" width="14.87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1" t="s">
        <v>42</v>
      </c>
      <c r="B1" s="32"/>
      <c r="C1" s="32"/>
      <c r="D1" s="32"/>
    </row>
    <row r="2" spans="1:4" ht="12.75">
      <c r="A2" s="14" t="s">
        <v>0</v>
      </c>
      <c r="B2" s="15" t="s">
        <v>1</v>
      </c>
      <c r="C2" s="20">
        <v>2011</v>
      </c>
      <c r="D2" s="19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24">
        <v>316.4</v>
      </c>
      <c r="D4" s="17">
        <f>IF(C4="","нет данных",C4-C32)</f>
        <v>19.97999999999996</v>
      </c>
    </row>
    <row r="5" spans="1:4" ht="12.75">
      <c r="A5" s="8">
        <f aca="true" t="shared" si="0" ref="A5:A30">A4+1</f>
        <v>2</v>
      </c>
      <c r="B5" s="9" t="s">
        <v>3</v>
      </c>
      <c r="C5" s="24">
        <v>310.26</v>
      </c>
      <c r="D5" s="17">
        <f>IF(C5="","нет данных",C5-C32)</f>
        <v>13.839999999999975</v>
      </c>
    </row>
    <row r="6" spans="1:4" ht="12.75">
      <c r="A6" s="8">
        <f t="shared" si="0"/>
        <v>3</v>
      </c>
      <c r="B6" s="9" t="s">
        <v>4</v>
      </c>
      <c r="C6" s="24">
        <v>253.83</v>
      </c>
      <c r="D6" s="17">
        <f>IF(C6="","нет данных",C6-C32)</f>
        <v>-42.59</v>
      </c>
    </row>
    <row r="7" spans="1:4" ht="12.75">
      <c r="A7" s="8">
        <f t="shared" si="0"/>
        <v>4</v>
      </c>
      <c r="B7" s="9" t="s">
        <v>5</v>
      </c>
      <c r="C7" s="24">
        <v>391</v>
      </c>
      <c r="D7" s="17">
        <f>IF(C7="","нет данных",C7-C32)</f>
        <v>94.57999999999998</v>
      </c>
    </row>
    <row r="8" spans="1:4" ht="12.75">
      <c r="A8" s="8">
        <f t="shared" si="0"/>
        <v>5</v>
      </c>
      <c r="B8" s="9" t="s">
        <v>6</v>
      </c>
      <c r="C8" s="24">
        <v>293.82</v>
      </c>
      <c r="D8" s="17">
        <f>IF(C8="","нет данных",C8-C32)</f>
        <v>-2.6000000000000227</v>
      </c>
    </row>
    <row r="9" spans="1:4" ht="12.75">
      <c r="A9" s="8">
        <f t="shared" si="0"/>
        <v>6</v>
      </c>
      <c r="B9" s="9" t="s">
        <v>7</v>
      </c>
      <c r="C9" s="24">
        <v>262.81</v>
      </c>
      <c r="D9" s="17">
        <f>IF(C9="","нет данных",C9-C32)</f>
        <v>-33.610000000000014</v>
      </c>
    </row>
    <row r="10" spans="1:4" ht="12.75">
      <c r="A10" s="8">
        <f t="shared" si="0"/>
        <v>7</v>
      </c>
      <c r="B10" s="9" t="s">
        <v>8</v>
      </c>
      <c r="C10" s="24">
        <v>300.74</v>
      </c>
      <c r="D10" s="17">
        <f>IF(C10="","нет данных",C10-C32)</f>
        <v>4.319999999999993</v>
      </c>
    </row>
    <row r="11" spans="1:4" ht="12.75">
      <c r="A11" s="8">
        <f t="shared" si="0"/>
        <v>8</v>
      </c>
      <c r="B11" s="9" t="s">
        <v>9</v>
      </c>
      <c r="C11" s="24">
        <v>296.03</v>
      </c>
      <c r="D11" s="17">
        <f>IF(C11="","нет данных",C11-C32)</f>
        <v>-0.3900000000000432</v>
      </c>
    </row>
    <row r="12" spans="1:4" ht="12.75">
      <c r="A12" s="8">
        <f t="shared" si="0"/>
        <v>9</v>
      </c>
      <c r="B12" s="9" t="s">
        <v>10</v>
      </c>
      <c r="C12" s="24">
        <v>267.81</v>
      </c>
      <c r="D12" s="17">
        <f>IF(C12="","нет данных",C12-C32)</f>
        <v>-28.610000000000014</v>
      </c>
    </row>
    <row r="13" spans="1:4" ht="12.75">
      <c r="A13" s="8">
        <f t="shared" si="0"/>
        <v>10</v>
      </c>
      <c r="B13" s="9" t="s">
        <v>11</v>
      </c>
      <c r="C13" s="24">
        <v>318.17</v>
      </c>
      <c r="D13" s="17">
        <f>IF(C13="","нет данных",C13-C32)</f>
        <v>21.75</v>
      </c>
    </row>
    <row r="14" spans="1:4" ht="12.75">
      <c r="A14" s="8">
        <f t="shared" si="0"/>
        <v>11</v>
      </c>
      <c r="B14" s="9" t="s">
        <v>12</v>
      </c>
      <c r="C14" s="24">
        <v>300.6</v>
      </c>
      <c r="D14" s="17">
        <f>IF(C14="","нет данных",C14-C32)</f>
        <v>4.180000000000007</v>
      </c>
    </row>
    <row r="15" spans="1:4" ht="12.75">
      <c r="A15" s="8">
        <f t="shared" si="0"/>
        <v>12</v>
      </c>
      <c r="B15" s="9" t="s">
        <v>13</v>
      </c>
      <c r="C15" s="24">
        <v>309.38</v>
      </c>
      <c r="D15" s="17">
        <f>IF(C15="","нет данных",C15-C32)</f>
        <v>12.95999999999998</v>
      </c>
    </row>
    <row r="16" spans="1:4" ht="12.75">
      <c r="A16" s="8">
        <f t="shared" si="0"/>
        <v>13</v>
      </c>
      <c r="B16" s="9" t="s">
        <v>14</v>
      </c>
      <c r="C16" s="24">
        <v>328.38</v>
      </c>
      <c r="D16" s="17">
        <f>IF(C16="","нет данных",C16-C32)</f>
        <v>31.95999999999998</v>
      </c>
    </row>
    <row r="17" spans="1:4" ht="12.75">
      <c r="A17" s="8">
        <f t="shared" si="0"/>
        <v>14</v>
      </c>
      <c r="B17" s="9" t="s">
        <v>15</v>
      </c>
      <c r="C17" s="24">
        <v>317.33</v>
      </c>
      <c r="D17" s="17">
        <f>IF(C17="","нет данных",C17-C32)</f>
        <v>20.909999999999968</v>
      </c>
    </row>
    <row r="18" spans="1:4" ht="12.75">
      <c r="A18" s="8">
        <f t="shared" si="0"/>
        <v>15</v>
      </c>
      <c r="B18" s="9" t="s">
        <v>16</v>
      </c>
      <c r="C18" s="24">
        <v>274.95</v>
      </c>
      <c r="D18" s="17">
        <f>IF(C18="","нет данных",C18-C32)</f>
        <v>-21.470000000000027</v>
      </c>
    </row>
    <row r="19" spans="1:4" ht="12.75">
      <c r="A19" s="8">
        <f t="shared" si="0"/>
        <v>16</v>
      </c>
      <c r="B19" s="9" t="s">
        <v>17</v>
      </c>
      <c r="C19" s="24">
        <v>339.94</v>
      </c>
      <c r="D19" s="17">
        <f>IF(C19="","нет данных",C19-C32)</f>
        <v>43.51999999999998</v>
      </c>
    </row>
    <row r="20" spans="1:4" ht="12.75">
      <c r="A20" s="8">
        <f t="shared" si="0"/>
        <v>17</v>
      </c>
      <c r="B20" s="9" t="s">
        <v>18</v>
      </c>
      <c r="C20" s="24">
        <v>287.5</v>
      </c>
      <c r="D20" s="17">
        <f>IF(C20="","нет данных",C20-C32)</f>
        <v>-8.920000000000016</v>
      </c>
    </row>
    <row r="21" spans="1:4" ht="12.75">
      <c r="A21" s="8">
        <f t="shared" si="0"/>
        <v>18</v>
      </c>
      <c r="B21" s="9" t="s">
        <v>19</v>
      </c>
      <c r="C21" s="24">
        <v>347.69</v>
      </c>
      <c r="D21" s="17">
        <f>IF(C21="","нет данных",C21-C32)</f>
        <v>51.26999999999998</v>
      </c>
    </row>
    <row r="22" spans="1:4" ht="12.75">
      <c r="A22" s="8">
        <f t="shared" si="0"/>
        <v>19</v>
      </c>
      <c r="B22" s="9" t="s">
        <v>20</v>
      </c>
      <c r="C22" s="24">
        <v>335.4</v>
      </c>
      <c r="D22" s="17">
        <f>IF(C22="","нет данных",C22-C32)</f>
        <v>38.97999999999996</v>
      </c>
    </row>
    <row r="23" spans="1:4" ht="12.75">
      <c r="A23" s="8">
        <f t="shared" si="0"/>
        <v>20</v>
      </c>
      <c r="B23" s="9" t="s">
        <v>21</v>
      </c>
      <c r="C23" s="24">
        <v>207.75</v>
      </c>
      <c r="D23" s="17">
        <f>IF(C23="","нет данных",C23-C32)</f>
        <v>-88.67000000000002</v>
      </c>
    </row>
    <row r="24" spans="1:4" ht="12.75">
      <c r="A24" s="8">
        <f t="shared" si="0"/>
        <v>21</v>
      </c>
      <c r="B24" s="9" t="s">
        <v>22</v>
      </c>
      <c r="C24" s="24">
        <v>139.67</v>
      </c>
      <c r="D24" s="17">
        <f>IF(C24="","нет данных",C24-C32)</f>
        <v>-156.75000000000003</v>
      </c>
    </row>
    <row r="25" spans="1:4" ht="12.75">
      <c r="A25" s="8">
        <f t="shared" si="0"/>
        <v>22</v>
      </c>
      <c r="B25" s="9" t="s">
        <v>23</v>
      </c>
      <c r="C25" s="24">
        <v>328.59</v>
      </c>
      <c r="D25" s="17">
        <f>IF(C25="","нет данных",C25-C32)</f>
        <v>32.16999999999996</v>
      </c>
    </row>
    <row r="26" spans="1:4" ht="12.75">
      <c r="A26" s="8">
        <f t="shared" si="0"/>
        <v>23</v>
      </c>
      <c r="B26" s="9" t="s">
        <v>24</v>
      </c>
      <c r="C26" s="24">
        <v>214</v>
      </c>
      <c r="D26" s="17">
        <f>IF(C26="","нет данных",C26-C32)</f>
        <v>-82.42000000000002</v>
      </c>
    </row>
    <row r="27" spans="1:4" ht="12.75">
      <c r="A27" s="8">
        <f t="shared" si="0"/>
        <v>24</v>
      </c>
      <c r="B27" s="9" t="s">
        <v>25</v>
      </c>
      <c r="C27" s="24">
        <v>331.21</v>
      </c>
      <c r="D27" s="17">
        <f>IF(C27="","нет данных",C27-C32)</f>
        <v>34.789999999999964</v>
      </c>
    </row>
    <row r="28" spans="1:4" ht="12.75">
      <c r="A28" s="8">
        <f t="shared" si="0"/>
        <v>25</v>
      </c>
      <c r="B28" s="9" t="s">
        <v>26</v>
      </c>
      <c r="C28" s="25">
        <v>255.6</v>
      </c>
      <c r="D28" s="17">
        <f>IF(C28="","нет данных",C28-C32)</f>
        <v>-40.82000000000002</v>
      </c>
    </row>
    <row r="29" spans="1:4" ht="12.75">
      <c r="A29" s="8">
        <f t="shared" si="0"/>
        <v>26</v>
      </c>
      <c r="B29" s="9" t="s">
        <v>27</v>
      </c>
      <c r="C29" s="24">
        <v>256.04</v>
      </c>
      <c r="D29" s="17">
        <f>IF(C29="","нет данных",C29-C32)</f>
        <v>-40.379999999999995</v>
      </c>
    </row>
    <row r="30" spans="1:4" ht="12.75">
      <c r="A30" s="8">
        <f t="shared" si="0"/>
        <v>27</v>
      </c>
      <c r="B30" s="9" t="s">
        <v>28</v>
      </c>
      <c r="C30" s="24">
        <v>315.86</v>
      </c>
      <c r="D30" s="17">
        <f>IF(C30="","нет данных",C30-C32)</f>
        <v>19.439999999999998</v>
      </c>
    </row>
    <row r="31" spans="1:3" ht="12.75">
      <c r="A31" s="13"/>
      <c r="C31" s="10"/>
    </row>
    <row r="32" spans="1:3" ht="12.75">
      <c r="A32" s="13"/>
      <c r="B32" s="16" t="s">
        <v>32</v>
      </c>
      <c r="C32" s="10">
        <v>296.42</v>
      </c>
    </row>
    <row r="33" ht="12.75">
      <c r="C33" s="1">
        <v>0</v>
      </c>
    </row>
  </sheetData>
  <sheetProtection/>
  <mergeCells count="1">
    <mergeCell ref="A1:D1"/>
  </mergeCells>
  <conditionalFormatting sqref="D4:D30 C31:C32">
    <cfRule type="cellIs" priority="1" dxfId="12" operator="lessThan" stopIfTrue="1">
      <formula>0</formula>
    </cfRule>
    <cfRule type="cellIs" priority="2" dxfId="1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.375" style="11" bestFit="1" customWidth="1"/>
    <col min="2" max="2" width="22.25390625" style="11" customWidth="1"/>
    <col min="3" max="3" width="15.2539062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1" t="s">
        <v>41</v>
      </c>
      <c r="B1" s="32"/>
      <c r="C1" s="32"/>
      <c r="D1" s="32"/>
    </row>
    <row r="2" spans="1:4" ht="12.75">
      <c r="A2" s="14" t="s">
        <v>0</v>
      </c>
      <c r="B2" s="15" t="s">
        <v>1</v>
      </c>
      <c r="C2" s="20">
        <v>2011</v>
      </c>
      <c r="D2" s="19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24">
        <v>316.4</v>
      </c>
      <c r="D4" s="7">
        <f>IF(C4="","нет данных",C4-C36)</f>
        <v>-12.600000000000023</v>
      </c>
    </row>
    <row r="5" spans="1:4" ht="12.75">
      <c r="A5" s="8">
        <f aca="true" t="shared" si="0" ref="A5:A26">A4+1</f>
        <v>2</v>
      </c>
      <c r="B5" s="9" t="s">
        <v>3</v>
      </c>
      <c r="C5" s="24">
        <v>310.26</v>
      </c>
      <c r="D5" s="7">
        <f>IF(C5="","нет данных",C5-C36)</f>
        <v>-18.74000000000001</v>
      </c>
    </row>
    <row r="6" spans="1:4" ht="12.75">
      <c r="A6" s="8">
        <f t="shared" si="0"/>
        <v>3</v>
      </c>
      <c r="B6" s="9" t="s">
        <v>4</v>
      </c>
      <c r="C6" s="24">
        <v>253.83</v>
      </c>
      <c r="D6" s="7">
        <f>IF(C6="","нет данных",C6-C36)</f>
        <v>-75.16999999999999</v>
      </c>
    </row>
    <row r="7" spans="1:4" ht="12.75">
      <c r="A7" s="8">
        <f t="shared" si="0"/>
        <v>4</v>
      </c>
      <c r="B7" s="9" t="s">
        <v>5</v>
      </c>
      <c r="C7" s="24">
        <v>391</v>
      </c>
      <c r="D7" s="7">
        <f>IF(C7="","нет данных",C7-C36)</f>
        <v>62</v>
      </c>
    </row>
    <row r="8" spans="1:4" ht="12.75">
      <c r="A8" s="8">
        <f t="shared" si="0"/>
        <v>5</v>
      </c>
      <c r="B8" s="9" t="s">
        <v>6</v>
      </c>
      <c r="C8" s="24">
        <v>293.82</v>
      </c>
      <c r="D8" s="7">
        <f>IF(C8="","нет данных",C8-C36)</f>
        <v>-35.18000000000001</v>
      </c>
    </row>
    <row r="9" spans="1:4" ht="12.75">
      <c r="A9" s="8">
        <f t="shared" si="0"/>
        <v>6</v>
      </c>
      <c r="B9" s="9" t="s">
        <v>7</v>
      </c>
      <c r="C9" s="24">
        <v>262.81</v>
      </c>
      <c r="D9" s="7">
        <f>IF(C9="","нет данных",C9-C36)</f>
        <v>-66.19</v>
      </c>
    </row>
    <row r="10" spans="1:4" ht="12.75">
      <c r="A10" s="8">
        <f t="shared" si="0"/>
        <v>7</v>
      </c>
      <c r="B10" s="9" t="s">
        <v>8</v>
      </c>
      <c r="C10" s="24">
        <v>300.74</v>
      </c>
      <c r="D10" s="7">
        <f>IF(C10="","нет данных",C10-C36)</f>
        <v>-28.25999999999999</v>
      </c>
    </row>
    <row r="11" spans="1:4" ht="12.75">
      <c r="A11" s="8">
        <f t="shared" si="0"/>
        <v>8</v>
      </c>
      <c r="B11" s="9" t="s">
        <v>9</v>
      </c>
      <c r="C11" s="24">
        <v>296.03</v>
      </c>
      <c r="D11" s="7">
        <f>IF(C11="","нет данных",C11-C36)</f>
        <v>-32.97000000000003</v>
      </c>
    </row>
    <row r="12" spans="1:4" ht="12.75">
      <c r="A12" s="8">
        <f t="shared" si="0"/>
        <v>9</v>
      </c>
      <c r="B12" s="9" t="s">
        <v>10</v>
      </c>
      <c r="C12" s="24">
        <v>267.81</v>
      </c>
      <c r="D12" s="7">
        <f>IF(C12="","нет данных",C12-C36)</f>
        <v>-61.19</v>
      </c>
    </row>
    <row r="13" spans="1:4" ht="12.75">
      <c r="A13" s="8">
        <f t="shared" si="0"/>
        <v>10</v>
      </c>
      <c r="B13" s="9" t="s">
        <v>11</v>
      </c>
      <c r="C13" s="24">
        <v>318.17</v>
      </c>
      <c r="D13" s="7">
        <f>IF(C13="","нет данных",C13-C36)</f>
        <v>-10.829999999999984</v>
      </c>
    </row>
    <row r="14" spans="1:4" ht="12.75">
      <c r="A14" s="8">
        <f t="shared" si="0"/>
        <v>11</v>
      </c>
      <c r="B14" s="9" t="s">
        <v>12</v>
      </c>
      <c r="C14" s="24">
        <v>300.6</v>
      </c>
      <c r="D14" s="7">
        <f>IF(C14="","нет данных",C14-C36)</f>
        <v>-28.399999999999977</v>
      </c>
    </row>
    <row r="15" spans="1:4" ht="12.75">
      <c r="A15" s="8">
        <f t="shared" si="0"/>
        <v>12</v>
      </c>
      <c r="B15" s="9" t="s">
        <v>13</v>
      </c>
      <c r="C15" s="24">
        <v>309.38</v>
      </c>
      <c r="D15" s="7">
        <f>IF(C15="","нет данных",C15-C36)</f>
        <v>-19.620000000000005</v>
      </c>
    </row>
    <row r="16" spans="1:4" ht="12.75">
      <c r="A16" s="8">
        <f t="shared" si="0"/>
        <v>13</v>
      </c>
      <c r="B16" s="9" t="s">
        <v>14</v>
      </c>
      <c r="C16" s="24">
        <v>328.38</v>
      </c>
      <c r="D16" s="7">
        <f>IF(C16="","нет данных",C16-C36)</f>
        <v>-0.6200000000000045</v>
      </c>
    </row>
    <row r="17" spans="1:4" ht="12.75">
      <c r="A17" s="8">
        <f t="shared" si="0"/>
        <v>14</v>
      </c>
      <c r="B17" s="9" t="s">
        <v>15</v>
      </c>
      <c r="C17" s="24">
        <v>317.33</v>
      </c>
      <c r="D17" s="7">
        <f>IF(C17="","нет данных",C17-C36)</f>
        <v>-11.670000000000016</v>
      </c>
    </row>
    <row r="18" spans="1:4" ht="12.75">
      <c r="A18" s="8">
        <f t="shared" si="0"/>
        <v>15</v>
      </c>
      <c r="B18" s="9" t="s">
        <v>16</v>
      </c>
      <c r="C18" s="24">
        <v>274.95</v>
      </c>
      <c r="D18" s="7">
        <f>IF(C18="","нет данных",C18-C36)</f>
        <v>-54.05000000000001</v>
      </c>
    </row>
    <row r="19" spans="1:4" ht="12.75">
      <c r="A19" s="8">
        <f t="shared" si="0"/>
        <v>16</v>
      </c>
      <c r="B19" s="9" t="s">
        <v>17</v>
      </c>
      <c r="C19" s="24">
        <v>339.94</v>
      </c>
      <c r="D19" s="7">
        <f>IF(C19="","нет данных",C19-C36)</f>
        <v>10.939999999999998</v>
      </c>
    </row>
    <row r="20" spans="1:4" ht="12.75">
      <c r="A20" s="8">
        <f t="shared" si="0"/>
        <v>17</v>
      </c>
      <c r="B20" s="9" t="s">
        <v>18</v>
      </c>
      <c r="C20" s="24">
        <v>287.5</v>
      </c>
      <c r="D20" s="7">
        <f>IF(C20="","нет данных",C20-C36)</f>
        <v>-41.5</v>
      </c>
    </row>
    <row r="21" spans="1:4" ht="12.75">
      <c r="A21" s="8">
        <f t="shared" si="0"/>
        <v>18</v>
      </c>
      <c r="B21" s="9" t="s">
        <v>19</v>
      </c>
      <c r="C21" s="24">
        <v>347.69</v>
      </c>
      <c r="D21" s="7">
        <f>IF(C21="","нет данных",C21-C36)</f>
        <v>18.689999999999998</v>
      </c>
    </row>
    <row r="22" spans="1:4" ht="12.75">
      <c r="A22" s="8">
        <f t="shared" si="0"/>
        <v>19</v>
      </c>
      <c r="B22" s="9" t="s">
        <v>20</v>
      </c>
      <c r="C22" s="24">
        <v>335.4</v>
      </c>
      <c r="D22" s="7">
        <f>IF(C22="","нет данных",C22-C36)</f>
        <v>6.399999999999977</v>
      </c>
    </row>
    <row r="23" spans="1:4" ht="12.75">
      <c r="A23" s="8">
        <f t="shared" si="0"/>
        <v>20</v>
      </c>
      <c r="B23" s="9" t="s">
        <v>21</v>
      </c>
      <c r="C23" s="24">
        <v>207.75</v>
      </c>
      <c r="D23" s="7">
        <f>IF(C23="","нет данных",C23-C36)</f>
        <v>-121.25</v>
      </c>
    </row>
    <row r="24" spans="1:4" ht="12.75">
      <c r="A24" s="8">
        <f t="shared" si="0"/>
        <v>21</v>
      </c>
      <c r="B24" s="9" t="s">
        <v>22</v>
      </c>
      <c r="C24" s="24">
        <v>139.67</v>
      </c>
      <c r="D24" s="7">
        <f>IF(C24="","нет данных",C24-C36)</f>
        <v>-189.33</v>
      </c>
    </row>
    <row r="25" spans="1:4" ht="12.75">
      <c r="A25" s="8">
        <f t="shared" si="0"/>
        <v>22</v>
      </c>
      <c r="B25" s="9" t="s">
        <v>23</v>
      </c>
      <c r="C25" s="24">
        <v>328.59</v>
      </c>
      <c r="D25" s="7">
        <f>IF(C25="","нет данных",C25-C36)</f>
        <v>-0.410000000000025</v>
      </c>
    </row>
    <row r="26" spans="1:4" ht="12.75">
      <c r="A26" s="8">
        <f t="shared" si="0"/>
        <v>23</v>
      </c>
      <c r="B26" s="9" t="s">
        <v>24</v>
      </c>
      <c r="C26" s="24">
        <v>214</v>
      </c>
      <c r="D26" s="7">
        <f>IF(C26="","нет данных",C26-C36)</f>
        <v>-115</v>
      </c>
    </row>
    <row r="27" spans="1:4" ht="12.75">
      <c r="A27" s="8">
        <f>A21+1</f>
        <v>19</v>
      </c>
      <c r="B27" s="9" t="s">
        <v>25</v>
      </c>
      <c r="C27" s="24">
        <v>331.21</v>
      </c>
      <c r="D27" s="7">
        <f>IF(C27="","нет данных",C27-C36)</f>
        <v>2.2099999999999795</v>
      </c>
    </row>
    <row r="28" spans="1:4" ht="12.75">
      <c r="A28" s="8">
        <f>A27+1</f>
        <v>20</v>
      </c>
      <c r="B28" s="9" t="s">
        <v>26</v>
      </c>
      <c r="C28" s="25">
        <v>255.6</v>
      </c>
      <c r="D28" s="7">
        <f>IF(C28="","нет данных",C28-C36)</f>
        <v>-73.4</v>
      </c>
    </row>
    <row r="29" spans="1:4" ht="12.75">
      <c r="A29" s="8">
        <f>A28+1</f>
        <v>21</v>
      </c>
      <c r="B29" s="9" t="s">
        <v>27</v>
      </c>
      <c r="C29" s="24">
        <v>256.04</v>
      </c>
      <c r="D29" s="7">
        <v>56</v>
      </c>
    </row>
    <row r="30" spans="1:4" ht="12.75">
      <c r="A30" s="8">
        <f>A29+1</f>
        <v>22</v>
      </c>
      <c r="B30" s="9" t="s">
        <v>28</v>
      </c>
      <c r="C30" s="24">
        <v>315.86</v>
      </c>
      <c r="D30" s="7">
        <v>126.92</v>
      </c>
    </row>
    <row r="31" spans="1:4" ht="12.75">
      <c r="A31" s="28" t="s">
        <v>35</v>
      </c>
      <c r="B31" s="28"/>
      <c r="C31" s="23">
        <v>296.42</v>
      </c>
      <c r="D31" s="7">
        <f>IF(C31="","нет данных",C31-C36)</f>
        <v>-32.579999999999984</v>
      </c>
    </row>
    <row r="32" spans="1:4" ht="12.75">
      <c r="A32" s="21">
        <v>23</v>
      </c>
      <c r="B32" s="22" t="s">
        <v>38</v>
      </c>
      <c r="C32" s="10">
        <v>304.77</v>
      </c>
      <c r="D32" s="7">
        <f>IF(C32="","нет данных",C32-C36)</f>
        <v>-24.230000000000018</v>
      </c>
    </row>
    <row r="33" spans="1:4" ht="12.75">
      <c r="A33" s="21">
        <v>24</v>
      </c>
      <c r="B33" s="22" t="s">
        <v>39</v>
      </c>
      <c r="C33" s="10">
        <v>343.31</v>
      </c>
      <c r="D33" s="7">
        <f>IF(C33="","нет данных",C33-C36)</f>
        <v>14.310000000000002</v>
      </c>
    </row>
    <row r="34" spans="1:4" ht="12.75">
      <c r="A34" s="21"/>
      <c r="B34" s="22"/>
      <c r="C34" s="10"/>
      <c r="D34" s="7"/>
    </row>
    <row r="35" spans="1:4" ht="12.75">
      <c r="A35" s="29" t="s">
        <v>40</v>
      </c>
      <c r="B35" s="30"/>
      <c r="C35" s="23">
        <v>297.83</v>
      </c>
      <c r="D35" s="7">
        <f>IF(C35="","нет данных",C35-C36)</f>
        <v>-31.170000000000016</v>
      </c>
    </row>
    <row r="36" spans="1:3" ht="12.75">
      <c r="A36" s="13"/>
      <c r="B36" s="16" t="s">
        <v>34</v>
      </c>
      <c r="C36" s="10">
        <v>329</v>
      </c>
    </row>
    <row r="37" ht="12.75">
      <c r="C37" s="1"/>
    </row>
    <row r="40" ht="12.75">
      <c r="B40" s="18"/>
    </row>
  </sheetData>
  <sheetProtection/>
  <mergeCells count="3">
    <mergeCell ref="A1:D1"/>
    <mergeCell ref="A31:B31"/>
    <mergeCell ref="A35:B35"/>
  </mergeCells>
  <conditionalFormatting sqref="C36 D4:D35 C31">
    <cfRule type="cellIs" priority="7" dxfId="12" operator="lessThan" stopIfTrue="1">
      <formula>0</formula>
    </cfRule>
    <cfRule type="cellIs" priority="8" dxfId="13" operator="equal" stopIfTrue="1">
      <formula>0</formula>
    </cfRule>
  </conditionalFormatting>
  <conditionalFormatting sqref="C31">
    <cfRule type="cellIs" priority="5" dxfId="12" operator="lessThan" stopIfTrue="1">
      <formula>0</formula>
    </cfRule>
    <cfRule type="cellIs" priority="6" dxfId="13" operator="equal" stopIfTrue="1">
      <formula>0</formula>
    </cfRule>
  </conditionalFormatting>
  <conditionalFormatting sqref="C31">
    <cfRule type="cellIs" priority="3" dxfId="12" operator="lessThan" stopIfTrue="1">
      <formula>0</formula>
    </cfRule>
    <cfRule type="cellIs" priority="4" dxfId="13" operator="equal" stopIfTrue="1">
      <formula>0</formula>
    </cfRule>
  </conditionalFormatting>
  <conditionalFormatting sqref="C31">
    <cfRule type="cellIs" priority="1" dxfId="12" operator="lessThan" stopIfTrue="1">
      <formula>0</formula>
    </cfRule>
    <cfRule type="cellIs" priority="2" dxfId="1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6" sqref="A26"/>
    </sheetView>
  </sheetViews>
  <sheetFormatPr defaultColWidth="9.00390625" defaultRowHeight="12.75"/>
  <sheetData>
    <row r="1" spans="1:10" ht="12.75">
      <c r="A1" s="33" t="str">
        <f>'Таблица 6-1'!A1:E1</f>
        <v>Работа койки дневного пребывания</v>
      </c>
      <c r="B1" s="33"/>
      <c r="C1" s="33"/>
      <c r="D1" s="33"/>
      <c r="E1" s="33"/>
      <c r="F1" s="33"/>
      <c r="G1" s="33"/>
      <c r="H1" s="33"/>
      <c r="I1" s="33"/>
      <c r="J1" s="33"/>
    </row>
    <row r="28" spans="1:10" ht="12.75">
      <c r="A28" s="33" t="str">
        <f>'Таблица 6-2'!A1:C1</f>
        <v>Работа койки дневного пребывания  за 2011 год в  сравнении с областным показателем.</v>
      </c>
      <c r="B28" s="33"/>
      <c r="C28" s="33"/>
      <c r="D28" s="33"/>
      <c r="E28" s="33"/>
      <c r="F28" s="33"/>
      <c r="G28" s="33"/>
      <c r="H28" s="33"/>
      <c r="I28" s="33"/>
      <c r="J28" s="33"/>
    </row>
    <row r="55" spans="1:10" ht="18.75" customHeight="1">
      <c r="A55" s="33" t="str">
        <f>'Таблица 6-3'!A1:D1</f>
        <v>Работа койки дневного пребывания за  2011 год в сравнении с нормативным показателем.</v>
      </c>
      <c r="B55" s="33"/>
      <c r="C55" s="33"/>
      <c r="D55" s="33"/>
      <c r="E55" s="33"/>
      <c r="F55" s="33"/>
      <c r="G55" s="33"/>
      <c r="H55" s="33"/>
      <c r="I55" s="33"/>
      <c r="J55" s="33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2004-02-13T07:27:12Z</cp:lastPrinted>
  <dcterms:created xsi:type="dcterms:W3CDTF">2003-04-21T05:06:21Z</dcterms:created>
  <dcterms:modified xsi:type="dcterms:W3CDTF">2012-04-09T08:45:11Z</dcterms:modified>
  <cp:category/>
  <cp:version/>
  <cp:contentType/>
  <cp:contentStatus/>
</cp:coreProperties>
</file>