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8712" tabRatio="239" activeTab="0"/>
  </bookViews>
  <sheets>
    <sheet name="Таблица" sheetId="1" r:id="rId1"/>
  </sheets>
  <definedNames>
    <definedName name="_xlnm.Print_Area" localSheetId="0">'Таблица'!$B:$K</definedName>
  </definedNames>
  <calcPr fullCalcOnLoad="1"/>
</workbook>
</file>

<file path=xl/sharedStrings.xml><?xml version="1.0" encoding="utf-8"?>
<sst xmlns="http://schemas.openxmlformats.org/spreadsheetml/2006/main" count="47" uniqueCount="43">
  <si>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</si>
  <si>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</si>
  <si>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</si>
  <si>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</si>
  <si>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</si>
  <si>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</si>
  <si>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</si>
  <si>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</si>
  <si>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</si>
  <si>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</si>
  <si>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</si>
  <si>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</si>
  <si>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</si>
  <si>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</si>
  <si>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</si>
  <si>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</si>
  <si>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</si>
  <si>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</si>
  <si>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</si>
  <si>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</si>
  <si>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</si>
  <si>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</si>
  <si>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</si>
  <si>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</si>
  <si>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</si>
  <si>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</si>
  <si>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</si>
  <si>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</si>
  <si>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</si>
  <si>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Доступность амбулаторно-поликлинической помощи</t>
  </si>
  <si>
    <t>Абсолютное число посещений</t>
  </si>
  <si>
    <t>№ п.п.</t>
  </si>
  <si>
    <t>Абсолютное 
число посещений</t>
  </si>
  <si>
    <t>Абсолютное
число посещений</t>
  </si>
  <si>
    <t>г. Десногорск</t>
  </si>
  <si>
    <t>Ж/д больница</t>
  </si>
  <si>
    <t>Итого подчинение</t>
  </si>
  <si>
    <t>Доступность амбулаторно-поликлинической помощи.</t>
  </si>
  <si>
    <t>Наименование</t>
  </si>
  <si>
    <t>г.Смоленск+ЖДБ</t>
  </si>
  <si>
    <t>Обл. уч-я + ЖДБ</t>
  </si>
  <si>
    <t xml:space="preserve"> 2009г.</t>
  </si>
  <si>
    <t xml:space="preserve"> 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</si>
</sst>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color indexed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6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6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6" borderId="15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7" xfId="0" applyNumberFormat="1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1" fontId="6" fillId="36" borderId="18" xfId="0" applyNumberFormat="1" applyFont="1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164" fontId="6" fillId="34" borderId="22" xfId="0" applyNumberFormat="1" applyFont="1" applyFill="1" applyBorder="1" applyAlignment="1">
      <alignment/>
    </xf>
    <xf numFmtId="164" fontId="6" fillId="36" borderId="10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1" fontId="7" fillId="34" borderId="17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1" fontId="7" fillId="36" borderId="18" xfId="0" applyNumberFormat="1" applyFont="1" applyFill="1" applyBorder="1" applyAlignment="1">
      <alignment/>
    </xf>
    <xf numFmtId="164" fontId="7" fillId="36" borderId="15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1" fontId="0" fillId="37" borderId="17" xfId="0" applyNumberFormat="1" applyFont="1" applyFill="1" applyBorder="1" applyAlignment="1">
      <alignment/>
    </xf>
    <xf numFmtId="164" fontId="0" fillId="37" borderId="20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zoomScalePageLayoutView="0" workbookViewId="0" topLeftCell="A8">
      <selection activeCell="G40" sqref="G40"/>
    </sheetView>
  </sheetViews>
  <sheetFormatPr defaultColWidth="9.125" defaultRowHeight="12.75"/>
  <cols>
    <col min="1" max="1" width="1.37890625" style="1" customWidth="1"/>
    <col min="2" max="2" width="5.50390625" style="1" customWidth="1"/>
    <col min="3" max="3" width="19.625" style="1" customWidth="1"/>
    <col min="4" max="4" width="15.00390625" style="1" bestFit="1" customWidth="1"/>
    <col min="5" max="5" width="13.625" style="1" bestFit="1" customWidth="1"/>
    <col min="6" max="6" width="13.875" style="1" bestFit="1" customWidth="1"/>
    <col min="7" max="7" width="13.625" style="1" bestFit="1" customWidth="1"/>
    <col min="8" max="8" width="11.125" style="1" customWidth="1"/>
    <col min="9" max="9" width="10.50390625" style="1" customWidth="1"/>
    <col min="10" max="10" width="11.50390625" style="1" customWidth="1"/>
    <col min="11" max="11" width="11.25390625" style="1" customWidth="1"/>
    <col min="12" max="16384" width="9.125" style="1" customWidth="1"/>
  </cols>
  <sheetData>
    <row r="1" spans="2:11" ht="36" customHeight="1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s="2" customFormat="1" ht="20.25" customHeight="1">
      <c r="B2" s="40" t="s">
        <v>31</v>
      </c>
      <c r="C2" s="47" t="s">
        <v>38</v>
      </c>
      <c r="D2" s="40" t="s">
        <v>41</v>
      </c>
      <c r="E2" s="41"/>
      <c r="F2" s="40" t="s">
        <v>42</v>
      </c>
      <c r="G2" s="41"/>
      <c r="H2" s="42" t="s">
        <v>27</v>
      </c>
      <c r="I2" s="43"/>
      <c r="J2" s="43"/>
      <c r="K2" s="41"/>
    </row>
    <row r="3" spans="2:11" s="2" customFormat="1" ht="49.5" customHeight="1">
      <c r="B3" s="46"/>
      <c r="C3" s="48"/>
      <c r="D3" s="8" t="s">
        <v>30</v>
      </c>
      <c r="E3" s="6" t="s">
        <v>29</v>
      </c>
      <c r="F3" s="8" t="s">
        <v>32</v>
      </c>
      <c r="G3" s="6" t="s">
        <v>29</v>
      </c>
      <c r="H3" s="7" t="s">
        <v>33</v>
      </c>
      <c r="I3" s="5" t="s">
        <v>29</v>
      </c>
      <c r="J3" s="5" t="s">
        <v>32</v>
      </c>
      <c r="K3" s="6" t="s">
        <v>29</v>
      </c>
    </row>
    <row r="4" spans="2:6" s="2" customFormat="1" ht="3" customHeight="1">
      <c r="B4" s="3"/>
      <c r="C4" s="3"/>
      <c r="D4" s="3"/>
      <c r="E4" s="3"/>
      <c r="F4" s="3"/>
    </row>
    <row r="5" spans="2:11" ht="13.5" customHeight="1">
      <c r="B5" s="4">
        <v>1</v>
      </c>
      <c r="C5" s="9" t="s">
        <v>0</v>
      </c>
      <c r="D5" s="11">
        <v>105894</v>
      </c>
      <c r="E5" s="16">
        <v>8.5</v>
      </c>
      <c r="F5" s="11">
        <v>98097</v>
      </c>
      <c r="G5" s="16">
        <v>8</v>
      </c>
      <c r="H5" s="15">
        <f aca="true" t="shared" si="0" ref="H5:H31">F5-D5</f>
        <v>-7797</v>
      </c>
      <c r="I5" s="20">
        <f aca="true" t="shared" si="1" ref="I5:I35">G5-E5</f>
        <v>-0.5</v>
      </c>
      <c r="J5" s="21">
        <f aca="true" t="shared" si="2" ref="J5:J31">H5/D5</f>
        <v>-0.0736302340075925</v>
      </c>
      <c r="K5" s="21">
        <f>IF(E5=0,0,I5/E5)</f>
        <v>-0.058823529411764705</v>
      </c>
    </row>
    <row r="6" spans="2:11" ht="12.75">
      <c r="B6" s="4">
        <f aca="true" t="shared" si="3" ref="B6:B36">B5+1</f>
        <v>2</v>
      </c>
      <c r="C6" s="9" t="s">
        <v>1</v>
      </c>
      <c r="D6" s="12">
        <v>421309</v>
      </c>
      <c r="E6" s="17">
        <v>5.4</v>
      </c>
      <c r="F6" s="12">
        <v>448484</v>
      </c>
      <c r="G6" s="17">
        <v>5.7</v>
      </c>
      <c r="H6" s="15">
        <f t="shared" si="0"/>
        <v>27175</v>
      </c>
      <c r="I6" s="20">
        <f t="shared" si="1"/>
        <v>0.2999999999999998</v>
      </c>
      <c r="J6" s="21">
        <f t="shared" si="2"/>
        <v>0.06450135173945963</v>
      </c>
      <c r="K6" s="21">
        <f aca="true" t="shared" si="4" ref="K6:K39">IF(E6=0,0,I6/E6)</f>
        <v>0.05555555555555552</v>
      </c>
    </row>
    <row r="7" spans="2:11" ht="12.75">
      <c r="B7" s="4">
        <f t="shared" si="3"/>
        <v>3</v>
      </c>
      <c r="C7" s="9" t="s">
        <v>2</v>
      </c>
      <c r="D7" s="12">
        <v>333961</v>
      </c>
      <c r="E7" s="17">
        <v>8.1</v>
      </c>
      <c r="F7" s="12">
        <v>303098</v>
      </c>
      <c r="G7" s="17">
        <v>7.5</v>
      </c>
      <c r="H7" s="15">
        <f t="shared" si="0"/>
        <v>-30863</v>
      </c>
      <c r="I7" s="20">
        <f t="shared" si="1"/>
        <v>-0.5999999999999996</v>
      </c>
      <c r="J7" s="21">
        <f t="shared" si="2"/>
        <v>-0.0924149825877872</v>
      </c>
      <c r="K7" s="21">
        <f t="shared" si="4"/>
        <v>-0.07407407407407403</v>
      </c>
    </row>
    <row r="8" spans="2:11" ht="12.75">
      <c r="B8" s="4">
        <f t="shared" si="3"/>
        <v>4</v>
      </c>
      <c r="C8" s="9" t="s">
        <v>3</v>
      </c>
      <c r="D8" s="12">
        <v>37366</v>
      </c>
      <c r="E8" s="17">
        <v>7.4</v>
      </c>
      <c r="F8" s="12">
        <v>35310</v>
      </c>
      <c r="G8" s="17">
        <v>7.1</v>
      </c>
      <c r="H8" s="15">
        <f t="shared" si="0"/>
        <v>-2056</v>
      </c>
      <c r="I8" s="20">
        <f t="shared" si="1"/>
        <v>-0.3000000000000007</v>
      </c>
      <c r="J8" s="21">
        <f t="shared" si="2"/>
        <v>-0.05502328319862977</v>
      </c>
      <c r="K8" s="21">
        <f t="shared" si="4"/>
        <v>-0.04054054054054063</v>
      </c>
    </row>
    <row r="9" spans="2:11" ht="12.75">
      <c r="B9" s="4">
        <f t="shared" si="3"/>
        <v>5</v>
      </c>
      <c r="C9" s="9" t="s">
        <v>4</v>
      </c>
      <c r="D9" s="12">
        <v>135582</v>
      </c>
      <c r="E9" s="17">
        <v>8.9</v>
      </c>
      <c r="F9" s="12">
        <v>145829</v>
      </c>
      <c r="G9" s="17">
        <v>9.8</v>
      </c>
      <c r="H9" s="15">
        <f t="shared" si="0"/>
        <v>10247</v>
      </c>
      <c r="I9" s="20">
        <f t="shared" si="1"/>
        <v>0.9000000000000004</v>
      </c>
      <c r="J9" s="21">
        <f t="shared" si="2"/>
        <v>0.075577879069493</v>
      </c>
      <c r="K9" s="21">
        <f t="shared" si="4"/>
        <v>0.10112359550561802</v>
      </c>
    </row>
    <row r="10" spans="2:11" ht="12.75">
      <c r="B10" s="4">
        <f t="shared" si="3"/>
        <v>6</v>
      </c>
      <c r="C10" s="9" t="s">
        <v>5</v>
      </c>
      <c r="D10" s="12">
        <v>168816</v>
      </c>
      <c r="E10" s="17">
        <v>5.7</v>
      </c>
      <c r="F10" s="12">
        <v>184713</v>
      </c>
      <c r="G10" s="17">
        <v>6.4</v>
      </c>
      <c r="H10" s="15">
        <f t="shared" si="0"/>
        <v>15897</v>
      </c>
      <c r="I10" s="20">
        <f t="shared" si="1"/>
        <v>0.7000000000000002</v>
      </c>
      <c r="J10" s="21">
        <f t="shared" si="2"/>
        <v>0.09416761444412852</v>
      </c>
      <c r="K10" s="21">
        <f t="shared" si="4"/>
        <v>0.12280701754385967</v>
      </c>
    </row>
    <row r="11" spans="2:11" ht="12.75">
      <c r="B11" s="4">
        <f t="shared" si="3"/>
        <v>7</v>
      </c>
      <c r="C11" s="9" t="s">
        <v>6</v>
      </c>
      <c r="D11" s="12">
        <v>106128</v>
      </c>
      <c r="E11" s="17">
        <v>6.4</v>
      </c>
      <c r="F11" s="12">
        <v>114028</v>
      </c>
      <c r="G11" s="17">
        <v>6.9</v>
      </c>
      <c r="H11" s="15">
        <f t="shared" si="0"/>
        <v>7900</v>
      </c>
      <c r="I11" s="20">
        <f t="shared" si="1"/>
        <v>0.5</v>
      </c>
      <c r="J11" s="21">
        <f t="shared" si="2"/>
        <v>0.07443841399065279</v>
      </c>
      <c r="K11" s="21">
        <f t="shared" si="4"/>
        <v>0.078125</v>
      </c>
    </row>
    <row r="12" spans="2:11" ht="12.75">
      <c r="B12" s="4">
        <f t="shared" si="3"/>
        <v>8</v>
      </c>
      <c r="C12" s="9" t="s">
        <v>7</v>
      </c>
      <c r="D12" s="12">
        <v>97570</v>
      </c>
      <c r="E12" s="17">
        <v>6.5</v>
      </c>
      <c r="F12" s="12">
        <v>105548</v>
      </c>
      <c r="G12" s="17">
        <v>7.1</v>
      </c>
      <c r="H12" s="15">
        <f t="shared" si="0"/>
        <v>7978</v>
      </c>
      <c r="I12" s="20">
        <f t="shared" si="1"/>
        <v>0.5999999999999996</v>
      </c>
      <c r="J12" s="21">
        <f t="shared" si="2"/>
        <v>0.08176693655836835</v>
      </c>
      <c r="K12" s="21">
        <f t="shared" si="4"/>
        <v>0.09230769230769226</v>
      </c>
    </row>
    <row r="13" spans="2:11" ht="12.75">
      <c r="B13" s="4">
        <f t="shared" si="3"/>
        <v>9</v>
      </c>
      <c r="C13" s="9" t="s">
        <v>8</v>
      </c>
      <c r="D13" s="12">
        <v>64499</v>
      </c>
      <c r="E13" s="17">
        <v>8.3</v>
      </c>
      <c r="F13" s="12">
        <v>51190</v>
      </c>
      <c r="G13" s="17">
        <v>6.7</v>
      </c>
      <c r="H13" s="15">
        <f t="shared" si="0"/>
        <v>-13309</v>
      </c>
      <c r="I13" s="20">
        <f t="shared" si="1"/>
        <v>-1.6000000000000005</v>
      </c>
      <c r="J13" s="21">
        <f t="shared" si="2"/>
        <v>-0.20634428440751018</v>
      </c>
      <c r="K13" s="21">
        <f t="shared" si="4"/>
        <v>-0.19277108433734944</v>
      </c>
    </row>
    <row r="14" spans="2:11" ht="12.75">
      <c r="B14" s="4">
        <f t="shared" si="3"/>
        <v>10</v>
      </c>
      <c r="C14" s="9" t="s">
        <v>9</v>
      </c>
      <c r="D14" s="12">
        <v>74555</v>
      </c>
      <c r="E14" s="17">
        <v>6.5</v>
      </c>
      <c r="F14" s="12">
        <v>76285</v>
      </c>
      <c r="G14" s="17">
        <v>6.7</v>
      </c>
      <c r="H14" s="15">
        <f t="shared" si="0"/>
        <v>1730</v>
      </c>
      <c r="I14" s="20">
        <f t="shared" si="1"/>
        <v>0.20000000000000018</v>
      </c>
      <c r="J14" s="21">
        <f t="shared" si="2"/>
        <v>0.023204345784990945</v>
      </c>
      <c r="K14" s="21">
        <f t="shared" si="4"/>
        <v>0.030769230769230795</v>
      </c>
    </row>
    <row r="15" spans="2:11" ht="12.75">
      <c r="B15" s="4">
        <f t="shared" si="3"/>
        <v>11</v>
      </c>
      <c r="C15" s="9" t="s">
        <v>10</v>
      </c>
      <c r="D15" s="12">
        <v>107466</v>
      </c>
      <c r="E15" s="17">
        <v>7.8</v>
      </c>
      <c r="F15" s="12">
        <v>107015</v>
      </c>
      <c r="G15" s="17">
        <v>7.8</v>
      </c>
      <c r="H15" s="15">
        <f t="shared" si="0"/>
        <v>-451</v>
      </c>
      <c r="I15" s="20">
        <f t="shared" si="1"/>
        <v>0</v>
      </c>
      <c r="J15" s="21">
        <f t="shared" si="2"/>
        <v>-0.004196676158040683</v>
      </c>
      <c r="K15" s="21">
        <f t="shared" si="4"/>
        <v>0</v>
      </c>
    </row>
    <row r="16" spans="2:11" ht="12.75">
      <c r="B16" s="4">
        <f t="shared" si="3"/>
        <v>12</v>
      </c>
      <c r="C16" s="9" t="s">
        <v>11</v>
      </c>
      <c r="D16" s="12">
        <v>78911</v>
      </c>
      <c r="E16" s="17">
        <v>7</v>
      </c>
      <c r="F16" s="12">
        <v>70792</v>
      </c>
      <c r="G16" s="17">
        <v>6.4</v>
      </c>
      <c r="H16" s="15">
        <f t="shared" si="0"/>
        <v>-8119</v>
      </c>
      <c r="I16" s="20">
        <f t="shared" si="1"/>
        <v>-0.5999999999999996</v>
      </c>
      <c r="J16" s="21">
        <f t="shared" si="2"/>
        <v>-0.10288806376804248</v>
      </c>
      <c r="K16" s="21">
        <f t="shared" si="4"/>
        <v>-0.08571428571428566</v>
      </c>
    </row>
    <row r="17" spans="2:11" ht="12.75">
      <c r="B17" s="4">
        <f t="shared" si="3"/>
        <v>13</v>
      </c>
      <c r="C17" s="9" t="s">
        <v>12</v>
      </c>
      <c r="D17" s="12">
        <v>62590</v>
      </c>
      <c r="E17" s="17">
        <v>5.9</v>
      </c>
      <c r="F17" s="12">
        <v>69157</v>
      </c>
      <c r="G17" s="17">
        <v>6.6</v>
      </c>
      <c r="H17" s="15">
        <f t="shared" si="0"/>
        <v>6567</v>
      </c>
      <c r="I17" s="20">
        <f t="shared" si="1"/>
        <v>0.6999999999999993</v>
      </c>
      <c r="J17" s="21">
        <f t="shared" si="2"/>
        <v>0.10492091388400702</v>
      </c>
      <c r="K17" s="21">
        <f t="shared" si="4"/>
        <v>0.11864406779661005</v>
      </c>
    </row>
    <row r="18" spans="2:11" ht="12.75">
      <c r="B18" s="4">
        <f t="shared" si="3"/>
        <v>14</v>
      </c>
      <c r="C18" s="9" t="s">
        <v>13</v>
      </c>
      <c r="D18" s="12">
        <v>188054</v>
      </c>
      <c r="E18" s="17">
        <v>5.5</v>
      </c>
      <c r="F18" s="12">
        <v>205302</v>
      </c>
      <c r="G18" s="17">
        <v>6.1</v>
      </c>
      <c r="H18" s="15">
        <f t="shared" si="0"/>
        <v>17248</v>
      </c>
      <c r="I18" s="20">
        <f t="shared" si="1"/>
        <v>0.5999999999999996</v>
      </c>
      <c r="J18" s="21">
        <f t="shared" si="2"/>
        <v>0.09171833622257437</v>
      </c>
      <c r="K18" s="21">
        <f t="shared" si="4"/>
        <v>0.10909090909090903</v>
      </c>
    </row>
    <row r="19" spans="2:11" ht="12.75">
      <c r="B19" s="4">
        <f t="shared" si="3"/>
        <v>15</v>
      </c>
      <c r="C19" s="9" t="s">
        <v>14</v>
      </c>
      <c r="D19" s="12">
        <v>396890</v>
      </c>
      <c r="E19" s="17">
        <v>5.3</v>
      </c>
      <c r="F19" s="12">
        <v>436783</v>
      </c>
      <c r="G19" s="17">
        <v>5.9</v>
      </c>
      <c r="H19" s="15">
        <f t="shared" si="0"/>
        <v>39893</v>
      </c>
      <c r="I19" s="20">
        <f t="shared" si="1"/>
        <v>0.6000000000000005</v>
      </c>
      <c r="J19" s="21">
        <f t="shared" si="2"/>
        <v>0.10051399632139887</v>
      </c>
      <c r="K19" s="21">
        <f t="shared" si="4"/>
        <v>0.11320754716981142</v>
      </c>
    </row>
    <row r="20" spans="2:11" ht="12.75">
      <c r="B20" s="4">
        <f t="shared" si="3"/>
        <v>16</v>
      </c>
      <c r="C20" s="9" t="s">
        <v>15</v>
      </c>
      <c r="D20" s="12">
        <v>161532</v>
      </c>
      <c r="E20" s="17">
        <v>6.5</v>
      </c>
      <c r="F20" s="12">
        <v>179746</v>
      </c>
      <c r="G20" s="17">
        <v>7.3</v>
      </c>
      <c r="H20" s="15">
        <f t="shared" si="0"/>
        <v>18214</v>
      </c>
      <c r="I20" s="20">
        <f t="shared" si="1"/>
        <v>0.7999999999999998</v>
      </c>
      <c r="J20" s="21">
        <f t="shared" si="2"/>
        <v>0.11275784364707922</v>
      </c>
      <c r="K20" s="21">
        <f t="shared" si="4"/>
        <v>0.12307692307692306</v>
      </c>
    </row>
    <row r="21" spans="2:11" ht="12.75">
      <c r="B21" s="4">
        <f t="shared" si="3"/>
        <v>17</v>
      </c>
      <c r="C21" s="9" t="s">
        <v>16</v>
      </c>
      <c r="D21" s="12">
        <v>400772</v>
      </c>
      <c r="E21" s="17">
        <v>6.7</v>
      </c>
      <c r="F21" s="12">
        <v>415992</v>
      </c>
      <c r="G21" s="17">
        <v>7.1</v>
      </c>
      <c r="H21" s="15">
        <f t="shared" si="0"/>
        <v>15220</v>
      </c>
      <c r="I21" s="20">
        <f t="shared" si="1"/>
        <v>0.39999999999999947</v>
      </c>
      <c r="J21" s="21">
        <f t="shared" si="2"/>
        <v>0.0379767049594283</v>
      </c>
      <c r="K21" s="21">
        <f t="shared" si="4"/>
        <v>0.05970149253731335</v>
      </c>
    </row>
    <row r="22" spans="2:11" ht="12.75">
      <c r="B22" s="4">
        <f t="shared" si="3"/>
        <v>18</v>
      </c>
      <c r="C22" s="9" t="s">
        <v>17</v>
      </c>
      <c r="D22" s="12">
        <v>249523</v>
      </c>
      <c r="E22" s="17">
        <v>5.5</v>
      </c>
      <c r="F22" s="12">
        <v>251360</v>
      </c>
      <c r="G22" s="17">
        <v>5.6</v>
      </c>
      <c r="H22" s="15">
        <f t="shared" si="0"/>
        <v>1837</v>
      </c>
      <c r="I22" s="20">
        <f t="shared" si="1"/>
        <v>0.09999999999999964</v>
      </c>
      <c r="J22" s="21">
        <f t="shared" si="2"/>
        <v>0.007362046785266288</v>
      </c>
      <c r="K22" s="21">
        <f t="shared" si="4"/>
        <v>0.01818181818181812</v>
      </c>
    </row>
    <row r="23" spans="2:11" ht="12.75">
      <c r="B23" s="4">
        <f t="shared" si="3"/>
        <v>19</v>
      </c>
      <c r="C23" s="9" t="s">
        <v>18</v>
      </c>
      <c r="D23" s="12">
        <v>107929</v>
      </c>
      <c r="E23" s="17">
        <v>7.9</v>
      </c>
      <c r="F23" s="12">
        <v>96909</v>
      </c>
      <c r="G23" s="17">
        <v>7.2</v>
      </c>
      <c r="H23" s="15">
        <f t="shared" si="0"/>
        <v>-11020</v>
      </c>
      <c r="I23" s="20">
        <f t="shared" si="1"/>
        <v>-0.7000000000000002</v>
      </c>
      <c r="J23" s="21">
        <f t="shared" si="2"/>
        <v>-0.10210416106885081</v>
      </c>
      <c r="K23" s="21">
        <f t="shared" si="4"/>
        <v>-0.08860759493670887</v>
      </c>
    </row>
    <row r="24" spans="2:11" ht="12.75">
      <c r="B24" s="4">
        <f t="shared" si="3"/>
        <v>20</v>
      </c>
      <c r="C24" s="9" t="s">
        <v>19</v>
      </c>
      <c r="D24" s="12">
        <v>20055</v>
      </c>
      <c r="E24" s="17">
        <v>3.2</v>
      </c>
      <c r="F24" s="12">
        <v>18931</v>
      </c>
      <c r="G24" s="17">
        <v>3</v>
      </c>
      <c r="H24" s="15">
        <f t="shared" si="0"/>
        <v>-1124</v>
      </c>
      <c r="I24" s="20">
        <f t="shared" si="1"/>
        <v>-0.20000000000000018</v>
      </c>
      <c r="J24" s="21">
        <f t="shared" si="2"/>
        <v>-0.05604587384692097</v>
      </c>
      <c r="K24" s="21">
        <f t="shared" si="4"/>
        <v>-0.06250000000000006</v>
      </c>
    </row>
    <row r="25" spans="2:11" ht="12.75">
      <c r="B25" s="4">
        <f t="shared" si="3"/>
        <v>21</v>
      </c>
      <c r="C25" s="9" t="s">
        <v>20</v>
      </c>
      <c r="D25" s="12">
        <v>60556</v>
      </c>
      <c r="E25" s="17">
        <v>6.3</v>
      </c>
      <c r="F25" s="12">
        <v>61589</v>
      </c>
      <c r="G25" s="17">
        <v>6.4</v>
      </c>
      <c r="H25" s="15">
        <f t="shared" si="0"/>
        <v>1033</v>
      </c>
      <c r="I25" s="20">
        <f t="shared" si="1"/>
        <v>0.10000000000000053</v>
      </c>
      <c r="J25" s="21">
        <f t="shared" si="2"/>
        <v>0.01705859039566682</v>
      </c>
      <c r="K25" s="21">
        <f t="shared" si="4"/>
        <v>0.01587301587301596</v>
      </c>
    </row>
    <row r="26" spans="2:11" ht="12.75">
      <c r="B26" s="4">
        <f t="shared" si="3"/>
        <v>22</v>
      </c>
      <c r="C26" s="9" t="s">
        <v>21</v>
      </c>
      <c r="D26" s="12">
        <v>52536</v>
      </c>
      <c r="E26" s="17">
        <v>5.2</v>
      </c>
      <c r="F26" s="12">
        <v>58647</v>
      </c>
      <c r="G26" s="17">
        <v>5.9</v>
      </c>
      <c r="H26" s="15">
        <f t="shared" si="0"/>
        <v>6111</v>
      </c>
      <c r="I26" s="20">
        <f t="shared" si="1"/>
        <v>0.7000000000000002</v>
      </c>
      <c r="J26" s="21">
        <f t="shared" si="2"/>
        <v>0.11632023755139333</v>
      </c>
      <c r="K26" s="21">
        <f t="shared" si="4"/>
        <v>0.13461538461538464</v>
      </c>
    </row>
    <row r="27" spans="2:11" ht="12.75">
      <c r="B27" s="4">
        <f t="shared" si="3"/>
        <v>23</v>
      </c>
      <c r="C27" s="9" t="s">
        <v>22</v>
      </c>
      <c r="D27" s="12">
        <v>59082</v>
      </c>
      <c r="E27" s="17">
        <v>5.3</v>
      </c>
      <c r="F27" s="12">
        <v>55992</v>
      </c>
      <c r="G27" s="17">
        <v>5.1</v>
      </c>
      <c r="H27" s="15">
        <f t="shared" si="0"/>
        <v>-3090</v>
      </c>
      <c r="I27" s="20">
        <f t="shared" si="1"/>
        <v>-0.20000000000000018</v>
      </c>
      <c r="J27" s="21">
        <f t="shared" si="2"/>
        <v>-0.05230019295216817</v>
      </c>
      <c r="K27" s="21">
        <f t="shared" si="4"/>
        <v>-0.03773584905660381</v>
      </c>
    </row>
    <row r="28" spans="2:11" ht="12.75">
      <c r="B28" s="4">
        <f t="shared" si="3"/>
        <v>24</v>
      </c>
      <c r="C28" s="9" t="s">
        <v>23</v>
      </c>
      <c r="D28" s="12">
        <v>78762</v>
      </c>
      <c r="E28" s="17">
        <v>6.8</v>
      </c>
      <c r="F28" s="12">
        <v>82551</v>
      </c>
      <c r="G28" s="17">
        <v>7.2</v>
      </c>
      <c r="H28" s="15">
        <f t="shared" si="0"/>
        <v>3789</v>
      </c>
      <c r="I28" s="20">
        <f t="shared" si="1"/>
        <v>0.40000000000000036</v>
      </c>
      <c r="J28" s="21">
        <f t="shared" si="2"/>
        <v>0.04810695513064676</v>
      </c>
      <c r="K28" s="21">
        <f t="shared" si="4"/>
        <v>0.05882352941176476</v>
      </c>
    </row>
    <row r="29" spans="2:11" ht="12.75">
      <c r="B29" s="4">
        <f t="shared" si="3"/>
        <v>25</v>
      </c>
      <c r="C29" s="9" t="s">
        <v>24</v>
      </c>
      <c r="D29" s="12">
        <v>443216</v>
      </c>
      <c r="E29" s="17">
        <v>7.7</v>
      </c>
      <c r="F29" s="12">
        <v>421920</v>
      </c>
      <c r="G29" s="17">
        <v>7.4</v>
      </c>
      <c r="H29" s="15">
        <f t="shared" si="0"/>
        <v>-21296</v>
      </c>
      <c r="I29" s="20">
        <f t="shared" si="1"/>
        <v>-0.2999999999999998</v>
      </c>
      <c r="J29" s="21">
        <f t="shared" si="2"/>
        <v>-0.0480488069022779</v>
      </c>
      <c r="K29" s="21">
        <f t="shared" si="4"/>
        <v>-0.03896103896103894</v>
      </c>
    </row>
    <row r="30" spans="2:11" ht="12.75">
      <c r="B30" s="4">
        <f t="shared" si="3"/>
        <v>26</v>
      </c>
      <c r="C30" s="9" t="s">
        <v>25</v>
      </c>
      <c r="D30" s="12">
        <v>938316</v>
      </c>
      <c r="E30" s="17">
        <v>1</v>
      </c>
      <c r="F30" s="12">
        <v>960802</v>
      </c>
      <c r="G30" s="17">
        <v>1</v>
      </c>
      <c r="H30" s="15">
        <f t="shared" si="0"/>
        <v>22486</v>
      </c>
      <c r="I30" s="20">
        <f t="shared" si="1"/>
        <v>0</v>
      </c>
      <c r="J30" s="21">
        <f t="shared" si="2"/>
        <v>0.023964208219832125</v>
      </c>
      <c r="K30" s="21">
        <f t="shared" si="4"/>
        <v>0</v>
      </c>
    </row>
    <row r="31" spans="2:11" ht="12.75">
      <c r="B31" s="4">
        <f t="shared" si="3"/>
        <v>27</v>
      </c>
      <c r="C31" s="9" t="s">
        <v>26</v>
      </c>
      <c r="D31" s="12">
        <v>3256316</v>
      </c>
      <c r="E31" s="17">
        <v>10.3</v>
      </c>
      <c r="F31" s="12">
        <v>3391518</v>
      </c>
      <c r="G31" s="17">
        <v>10.8</v>
      </c>
      <c r="H31" s="15">
        <f t="shared" si="0"/>
        <v>135202</v>
      </c>
      <c r="I31" s="20">
        <f t="shared" si="1"/>
        <v>0.5</v>
      </c>
      <c r="J31" s="21">
        <f t="shared" si="2"/>
        <v>0.04151992619880872</v>
      </c>
      <c r="K31" s="21">
        <f t="shared" si="4"/>
        <v>0.04854368932038835</v>
      </c>
    </row>
    <row r="32" spans="2:11" ht="12.75">
      <c r="B32" s="4"/>
      <c r="C32" s="10" t="s">
        <v>36</v>
      </c>
      <c r="D32" s="23">
        <f>SUM(D5:D31)</f>
        <v>8208186</v>
      </c>
      <c r="E32" s="24">
        <v>8.4</v>
      </c>
      <c r="F32" s="23">
        <v>8447588</v>
      </c>
      <c r="G32" s="24">
        <v>8.7</v>
      </c>
      <c r="H32" s="25">
        <f>F32-D32</f>
        <v>239402</v>
      </c>
      <c r="I32" s="26">
        <f>G32-E32</f>
        <v>0.29999999999999893</v>
      </c>
      <c r="J32" s="27">
        <f>H32/D32</f>
        <v>0.029166249400293803</v>
      </c>
      <c r="K32" s="27">
        <f>IF(E32=0,0,I32/E32)</f>
        <v>0.03571428571428559</v>
      </c>
    </row>
    <row r="33" spans="2:11" ht="12.75">
      <c r="B33" s="4"/>
      <c r="C33" s="37" t="s">
        <v>40</v>
      </c>
      <c r="D33" s="38">
        <v>968296</v>
      </c>
      <c r="E33" s="39">
        <v>1</v>
      </c>
      <c r="F33" s="38">
        <v>986953</v>
      </c>
      <c r="G33" s="39">
        <v>1</v>
      </c>
      <c r="H33" s="25">
        <f>F33-D33</f>
        <v>18657</v>
      </c>
      <c r="I33" s="26">
        <f>G33-E33</f>
        <v>0</v>
      </c>
      <c r="J33" s="27">
        <f>H33/D33</f>
        <v>0.019267868503019737</v>
      </c>
      <c r="K33" s="27">
        <f>IF(E33=0,0,I33/E33)</f>
        <v>0</v>
      </c>
    </row>
    <row r="34" spans="2:11" ht="12.75">
      <c r="B34" s="4"/>
      <c r="C34" s="31" t="s">
        <v>39</v>
      </c>
      <c r="D34" s="32">
        <v>3424086</v>
      </c>
      <c r="E34" s="33">
        <v>10.8</v>
      </c>
      <c r="F34" s="32">
        <v>3555601</v>
      </c>
      <c r="G34" s="33">
        <v>11.3</v>
      </c>
      <c r="H34" s="34">
        <v>-194552</v>
      </c>
      <c r="I34" s="35">
        <f>G34-E34</f>
        <v>0.5</v>
      </c>
      <c r="J34" s="36">
        <v>-0.055</v>
      </c>
      <c r="K34" s="36">
        <f>IF(E34=0,0,I34/E34)</f>
        <v>0.046296296296296294</v>
      </c>
    </row>
    <row r="35" spans="2:11" ht="12.75">
      <c r="B35" s="4">
        <f>B31+1</f>
        <v>28</v>
      </c>
      <c r="C35" s="9" t="s">
        <v>34</v>
      </c>
      <c r="D35" s="12">
        <v>244171</v>
      </c>
      <c r="E35" s="17">
        <v>7.8</v>
      </c>
      <c r="F35" s="12">
        <v>197741</v>
      </c>
      <c r="G35" s="17">
        <v>6.4</v>
      </c>
      <c r="H35" s="15">
        <f>F35-D35</f>
        <v>-46430</v>
      </c>
      <c r="I35" s="20">
        <f t="shared" si="1"/>
        <v>-1.3999999999999995</v>
      </c>
      <c r="J35" s="21">
        <f>H35/D35</f>
        <v>-0.19015362184698428</v>
      </c>
      <c r="K35" s="21">
        <f t="shared" si="4"/>
        <v>-0.17948717948717943</v>
      </c>
    </row>
    <row r="36" spans="2:11" ht="12.75">
      <c r="B36" s="4">
        <f t="shared" si="3"/>
        <v>29</v>
      </c>
      <c r="C36" s="9" t="s">
        <v>35</v>
      </c>
      <c r="D36" s="13">
        <v>197750</v>
      </c>
      <c r="E36" s="18"/>
      <c r="F36" s="13">
        <v>190234</v>
      </c>
      <c r="G36" s="18"/>
      <c r="H36" s="15">
        <f>F36-D36</f>
        <v>-7516</v>
      </c>
      <c r="I36" s="20">
        <f>G36-E36</f>
        <v>0</v>
      </c>
      <c r="J36" s="21">
        <f>H36/D36</f>
        <v>-0.03800758533501896</v>
      </c>
      <c r="K36" s="21">
        <f t="shared" si="4"/>
        <v>0</v>
      </c>
    </row>
    <row r="37" spans="4:11" ht="12.75">
      <c r="D37" s="14"/>
      <c r="E37" s="19"/>
      <c r="F37" s="14"/>
      <c r="G37" s="19"/>
      <c r="H37" s="14"/>
      <c r="I37" s="19"/>
      <c r="J37" s="22"/>
      <c r="K37" s="22"/>
    </row>
    <row r="38" spans="4:11" ht="12.75">
      <c r="D38" s="14"/>
      <c r="E38" s="19"/>
      <c r="F38" s="14"/>
      <c r="G38" s="19"/>
      <c r="H38" s="14"/>
      <c r="I38" s="19"/>
      <c r="J38" s="22"/>
      <c r="K38" s="22"/>
    </row>
    <row r="39" spans="2:11" ht="12.75">
      <c r="B39" s="45" t="s">
        <v>28</v>
      </c>
      <c r="C39" s="45"/>
      <c r="D39" s="28">
        <v>8650107</v>
      </c>
      <c r="E39" s="29">
        <v>8.8</v>
      </c>
      <c r="F39" s="28">
        <v>8835563</v>
      </c>
      <c r="G39" s="29">
        <v>9.1</v>
      </c>
      <c r="H39" s="25">
        <f>F39-D39</f>
        <v>185456</v>
      </c>
      <c r="I39" s="30">
        <f>G39-E39</f>
        <v>0.29999999999999893</v>
      </c>
      <c r="J39" s="27">
        <f>H39/D39</f>
        <v>0.021439734791719917</v>
      </c>
      <c r="K39" s="27">
        <f t="shared" si="4"/>
        <v>0.03409090909090897</v>
      </c>
    </row>
  </sheetData>
  <sheetProtection/>
  <mergeCells count="7">
    <mergeCell ref="F2:G2"/>
    <mergeCell ref="H2:K2"/>
    <mergeCell ref="B1:K1"/>
    <mergeCell ref="B39:C39"/>
    <mergeCell ref="D2:E2"/>
    <mergeCell ref="B2:B3"/>
    <mergeCell ref="C2:C3"/>
  </mergeCells>
  <conditionalFormatting sqref="H5:K36 D39:K39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scale="97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2011-02-01T09:51:44Z</cp:lastPrinted>
  <dcterms:created xsi:type="dcterms:W3CDTF">2003-04-21T05:06:21Z</dcterms:created>
  <dcterms:modified xsi:type="dcterms:W3CDTF">2011-02-01T09:52:14Z</dcterms:modified>
  <cp:category/>
  <cp:version/>
  <cp:contentType/>
  <cp:contentStatus/>
</cp:coreProperties>
</file>