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<sst xmlns="http://schemas.openxmlformats.org/spreadsheetml/2006/main" count="38" uniqueCount="38">
  <si>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</si>
  <si>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</si>
  <si>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</si>
  <si>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</si>
  <si>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</si>
  <si>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</si>
  <si>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</si>
  <si>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</si>
  <si>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</si>
  <si>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</si>
  <si>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</si>
  <si>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</si>
  <si>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</si>
  <si>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</si>
  <si>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</si>
  <si>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</si>
  <si>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</si>
  <si>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</si>
  <si>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</si>
  <si>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</si>
  <si>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</si>
  <si>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</si>
  <si>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</si>
  <si>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</si>
  <si>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</si>
  <si>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</si>
  <si>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</si>
  <si>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</si>
  <si>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</si>
  <si>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Условные единицы трудоемкости (УЕТ).</t>
  </si>
  <si>
    <t>№ п.п.</t>
  </si>
  <si>
    <t>г. Десногорск</t>
  </si>
  <si>
    <t>Ж/д больница</t>
  </si>
  <si>
    <t>г. Смоленск</t>
  </si>
  <si>
    <t>Итого подчинение</t>
  </si>
  <si>
    <t>Наименование</t>
  </si>
  <si>
    <t xml:space="preserve">  2009г.</t>
  </si>
  <si>
    <t xml:space="preserve">  2010г.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</si>
</sst>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sz val="18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6" borderId="10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"/>
          <c:w val="0.974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6506</c:v>
                </c:pt>
                <c:pt idx="1">
                  <c:v>44384</c:v>
                </c:pt>
                <c:pt idx="2">
                  <c:v>-19901</c:v>
                </c:pt>
                <c:pt idx="3">
                  <c:v>406</c:v>
                </c:pt>
                <c:pt idx="4">
                  <c:v>-6366</c:v>
                </c:pt>
                <c:pt idx="5">
                  <c:v>13159</c:v>
                </c:pt>
                <c:pt idx="6">
                  <c:v>1873</c:v>
                </c:pt>
                <c:pt idx="7">
                  <c:v>2220</c:v>
                </c:pt>
                <c:pt idx="8">
                  <c:v>-4373</c:v>
                </c:pt>
                <c:pt idx="9">
                  <c:v>3670</c:v>
                </c:pt>
                <c:pt idx="10">
                  <c:v>-1773</c:v>
                </c:pt>
                <c:pt idx="11">
                  <c:v>5124</c:v>
                </c:pt>
                <c:pt idx="12">
                  <c:v>-3781</c:v>
                </c:pt>
                <c:pt idx="13">
                  <c:v>855</c:v>
                </c:pt>
                <c:pt idx="14">
                  <c:v>5481</c:v>
                </c:pt>
                <c:pt idx="15">
                  <c:v>-1445</c:v>
                </c:pt>
                <c:pt idx="16">
                  <c:v>84061</c:v>
                </c:pt>
                <c:pt idx="17">
                  <c:v>-2670</c:v>
                </c:pt>
                <c:pt idx="18">
                  <c:v>-3614</c:v>
                </c:pt>
                <c:pt idx="19">
                  <c:v>-631</c:v>
                </c:pt>
                <c:pt idx="20">
                  <c:v>3713</c:v>
                </c:pt>
                <c:pt idx="21">
                  <c:v>2618</c:v>
                </c:pt>
                <c:pt idx="22">
                  <c:v>-4180</c:v>
                </c:pt>
                <c:pt idx="23">
                  <c:v>950</c:v>
                </c:pt>
                <c:pt idx="24">
                  <c:v>-11516</c:v>
                </c:pt>
                <c:pt idx="25">
                  <c:v>29063</c:v>
                </c:pt>
                <c:pt idx="26">
                  <c:v>345048</c:v>
                </c:pt>
                <c:pt idx="27">
                  <c:v>488881</c:v>
                </c:pt>
                <c:pt idx="28">
                  <c:v>12051</c:v>
                </c:pt>
                <c:pt idx="29">
                  <c:v>-362</c:v>
                </c:pt>
              </c:numCache>
            </c:numRef>
          </c:val>
        </c:ser>
        <c:axId val="49179564"/>
        <c:axId val="65596733"/>
      </c:barChart>
      <c:catAx>
        <c:axId val="491795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96733"/>
        <c:crosses val="autoZero"/>
        <c:auto val="0"/>
        <c:lblOffset val="100"/>
        <c:tickLblSkip val="1"/>
        <c:noMultiLvlLbl val="0"/>
      </c:catAx>
      <c:valAx>
        <c:axId val="65596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79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975"/>
          <c:w val="0.9742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0.26030247259342243</c:v>
                </c:pt>
                <c:pt idx="1">
                  <c:v>0.20567954326388374</c:v>
                </c:pt>
                <c:pt idx="2">
                  <c:v>-0.1480641033271829</c:v>
                </c:pt>
                <c:pt idx="3">
                  <c:v>0.04901605698418447</c:v>
                </c:pt>
                <c:pt idx="4">
                  <c:v>-0.1137293434569004</c:v>
                </c:pt>
                <c:pt idx="5">
                  <c:v>0.5012761418612625</c:v>
                </c:pt>
                <c:pt idx="6">
                  <c:v>0.05333750996696662</c:v>
                </c:pt>
                <c:pt idx="7">
                  <c:v>0.08017913897717423</c:v>
                </c:pt>
                <c:pt idx="8">
                  <c:v>-0.2923323751587673</c:v>
                </c:pt>
                <c:pt idx="9">
                  <c:v>0.13826100060277274</c:v>
                </c:pt>
                <c:pt idx="10">
                  <c:v>-0.06372425690975092</c:v>
                </c:pt>
                <c:pt idx="11">
                  <c:v>0.13216404436419912</c:v>
                </c:pt>
                <c:pt idx="12">
                  <c:v>-0.17742843735335523</c:v>
                </c:pt>
                <c:pt idx="13">
                  <c:v>0.009427824763753046</c:v>
                </c:pt>
                <c:pt idx="14">
                  <c:v>0.034875508243244105</c:v>
                </c:pt>
                <c:pt idx="15">
                  <c:v>-0.02657226921662376</c:v>
                </c:pt>
                <c:pt idx="16">
                  <c:v>0.5218392659821461</c:v>
                </c:pt>
                <c:pt idx="17">
                  <c:v>-0.024522409992652462</c:v>
                </c:pt>
                <c:pt idx="18">
                  <c:v>-0.110122493753428</c:v>
                </c:pt>
                <c:pt idx="19">
                  <c:v>-0.15898211136306376</c:v>
                </c:pt>
                <c:pt idx="20">
                  <c:v>0.21304796878586182</c:v>
                </c:pt>
                <c:pt idx="21">
                  <c:v>0.14610190300798034</c:v>
                </c:pt>
                <c:pt idx="22">
                  <c:v>-0.14991213284079904</c:v>
                </c:pt>
                <c:pt idx="23">
                  <c:v>0.037481259370314844</c:v>
                </c:pt>
                <c:pt idx="24">
                  <c:v>-0.056518026286084475</c:v>
                </c:pt>
                <c:pt idx="25">
                  <c:v>0.07101718066948653</c:v>
                </c:pt>
                <c:pt idx="26">
                  <c:v>0.2326113497199277</c:v>
                </c:pt>
                <c:pt idx="27">
                  <c:v>0.14162934834062124</c:v>
                </c:pt>
                <c:pt idx="28">
                  <c:v>0.2653996079899575</c:v>
                </c:pt>
                <c:pt idx="29">
                  <c:v>-0.0057581879205306444</c:v>
                </c:pt>
              </c:numCache>
            </c:numRef>
          </c:val>
        </c:ser>
        <c:axId val="66171834"/>
        <c:axId val="24942515"/>
      </c:barChart>
      <c:catAx>
        <c:axId val="661718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2515"/>
        <c:crosses val="autoZero"/>
        <c:auto val="0"/>
        <c:lblOffset val="100"/>
        <c:tickLblSkip val="1"/>
        <c:noMultiLvlLbl val="0"/>
      </c:catAx>
      <c:valAx>
        <c:axId val="24942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71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671352"/>
        <c:axId val="42727193"/>
      </c:barChart>
      <c:catAx>
        <c:axId val="4867135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27193"/>
        <c:crosses val="autoZero"/>
        <c:auto val="0"/>
        <c:lblOffset val="100"/>
        <c:tickLblSkip val="1"/>
        <c:noMultiLvlLbl val="0"/>
      </c:catAx>
      <c:valAx>
        <c:axId val="427271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71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75494"/>
        <c:axId val="19240175"/>
      </c:barChart>
      <c:catAx>
        <c:axId val="4367549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40175"/>
        <c:crossesAt val="0"/>
        <c:auto val="0"/>
        <c:lblOffset val="100"/>
        <c:tickLblSkip val="1"/>
        <c:noMultiLvlLbl val="0"/>
      </c:catAx>
      <c:valAx>
        <c:axId val="1924017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75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11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76200" y="209550"/>
        <a:ext cx="7467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10</xdr:col>
      <xdr:colOff>676275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85725" y="4752975"/>
        <a:ext cx="74485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3">
      <selection activeCell="D31" sqref="D31"/>
    </sheetView>
  </sheetViews>
  <sheetFormatPr defaultColWidth="9.125" defaultRowHeight="12.75"/>
  <cols>
    <col min="1" max="1" width="5.875" style="1" customWidth="1"/>
    <col min="2" max="2" width="18.50390625" style="1" customWidth="1"/>
    <col min="3" max="3" width="17.50390625" style="1" customWidth="1"/>
    <col min="4" max="4" width="17.875" style="1" customWidth="1"/>
    <col min="5" max="5" width="13.875" style="1" customWidth="1"/>
    <col min="6" max="6" width="14.00390625" style="1" customWidth="1"/>
    <col min="7" max="16384" width="9.125" style="1" customWidth="1"/>
  </cols>
  <sheetData>
    <row r="1" spans="1:6" ht="36" customHeight="1">
      <c r="A1" s="20" t="s">
        <v>29</v>
      </c>
      <c r="B1" s="20"/>
      <c r="C1" s="20"/>
      <c r="D1" s="20"/>
      <c r="E1" s="20"/>
      <c r="F1" s="20"/>
    </row>
    <row r="2" spans="1:6" s="2" customFormat="1" ht="12.75">
      <c r="A2" s="6" t="s">
        <v>30</v>
      </c>
      <c r="B2" s="7" t="s">
        <v>35</v>
      </c>
      <c r="C2" s="7" t="s">
        <v>36</v>
      </c>
      <c r="D2" s="7" t="s">
        <v>37</v>
      </c>
      <c r="E2" s="8" t="s">
        <v>26</v>
      </c>
      <c r="F2" s="9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24994</v>
      </c>
      <c r="D4" s="11">
        <v>31500</v>
      </c>
      <c r="E4" s="12">
        <f>D4-C4</f>
        <v>6506</v>
      </c>
      <c r="F4" s="15">
        <f>E4/C4</f>
        <v>0.26030247259342243</v>
      </c>
    </row>
    <row r="5" spans="1:6" ht="12.75">
      <c r="A5" s="4">
        <f aca="true" t="shared" si="0" ref="A5:A29">A4+1</f>
        <v>2</v>
      </c>
      <c r="B5" s="5" t="s">
        <v>1</v>
      </c>
      <c r="C5" s="11">
        <v>215792</v>
      </c>
      <c r="D5" s="11">
        <v>260176</v>
      </c>
      <c r="E5" s="12">
        <f aca="true" t="shared" si="1" ref="E5:E35">D5-C5</f>
        <v>44384</v>
      </c>
      <c r="F5" s="15">
        <f aca="true" t="shared" si="2" ref="F5:F35">E5/C5</f>
        <v>0.20567954326388374</v>
      </c>
    </row>
    <row r="6" spans="1:6" ht="12.75">
      <c r="A6" s="4">
        <f t="shared" si="0"/>
        <v>3</v>
      </c>
      <c r="B6" s="5" t="s">
        <v>2</v>
      </c>
      <c r="C6" s="11">
        <v>134408</v>
      </c>
      <c r="D6" s="11">
        <v>114507</v>
      </c>
      <c r="E6" s="12">
        <f t="shared" si="1"/>
        <v>-19901</v>
      </c>
      <c r="F6" s="15">
        <f t="shared" si="2"/>
        <v>-0.1480641033271829</v>
      </c>
    </row>
    <row r="7" spans="1:6" ht="12.75">
      <c r="A7" s="4">
        <f t="shared" si="0"/>
        <v>4</v>
      </c>
      <c r="B7" s="5" t="s">
        <v>3</v>
      </c>
      <c r="C7" s="11">
        <v>8283</v>
      </c>
      <c r="D7" s="11">
        <v>8689</v>
      </c>
      <c r="E7" s="12">
        <f t="shared" si="1"/>
        <v>406</v>
      </c>
      <c r="F7" s="15">
        <f t="shared" si="2"/>
        <v>0.04901605698418447</v>
      </c>
    </row>
    <row r="8" spans="1:6" ht="12.75">
      <c r="A8" s="4">
        <f t="shared" si="0"/>
        <v>5</v>
      </c>
      <c r="B8" s="5" t="s">
        <v>4</v>
      </c>
      <c r="C8" s="11">
        <v>55975</v>
      </c>
      <c r="D8" s="11">
        <v>49609</v>
      </c>
      <c r="E8" s="12">
        <f t="shared" si="1"/>
        <v>-6366</v>
      </c>
      <c r="F8" s="15">
        <f t="shared" si="2"/>
        <v>-0.1137293434569004</v>
      </c>
    </row>
    <row r="9" spans="1:6" ht="12.75">
      <c r="A9" s="4">
        <f t="shared" si="0"/>
        <v>6</v>
      </c>
      <c r="B9" s="5" t="s">
        <v>5</v>
      </c>
      <c r="C9" s="11">
        <v>26251</v>
      </c>
      <c r="D9" s="11">
        <v>39410</v>
      </c>
      <c r="E9" s="12">
        <f t="shared" si="1"/>
        <v>13159</v>
      </c>
      <c r="F9" s="15">
        <f t="shared" si="2"/>
        <v>0.5012761418612625</v>
      </c>
    </row>
    <row r="10" spans="1:6" ht="12.75">
      <c r="A10" s="4">
        <f t="shared" si="0"/>
        <v>7</v>
      </c>
      <c r="B10" s="5" t="s">
        <v>6</v>
      </c>
      <c r="C10" s="11">
        <v>35116</v>
      </c>
      <c r="D10" s="11">
        <v>36989</v>
      </c>
      <c r="E10" s="12">
        <f t="shared" si="1"/>
        <v>1873</v>
      </c>
      <c r="F10" s="15">
        <f t="shared" si="2"/>
        <v>0.05333750996696662</v>
      </c>
    </row>
    <row r="11" spans="1:6" ht="12.75">
      <c r="A11" s="4">
        <f t="shared" si="0"/>
        <v>8</v>
      </c>
      <c r="B11" s="5" t="s">
        <v>7</v>
      </c>
      <c r="C11" s="11">
        <v>27688</v>
      </c>
      <c r="D11" s="11">
        <v>29908</v>
      </c>
      <c r="E11" s="12">
        <f t="shared" si="1"/>
        <v>2220</v>
      </c>
      <c r="F11" s="15">
        <f t="shared" si="2"/>
        <v>0.08017913897717423</v>
      </c>
    </row>
    <row r="12" spans="1:6" ht="12.75">
      <c r="A12" s="4">
        <f t="shared" si="0"/>
        <v>9</v>
      </c>
      <c r="B12" s="5" t="s">
        <v>8</v>
      </c>
      <c r="C12" s="11">
        <v>14959</v>
      </c>
      <c r="D12" s="11">
        <v>10586</v>
      </c>
      <c r="E12" s="12">
        <f t="shared" si="1"/>
        <v>-4373</v>
      </c>
      <c r="F12" s="15">
        <f t="shared" si="2"/>
        <v>-0.2923323751587673</v>
      </c>
    </row>
    <row r="13" spans="1:6" ht="12.75">
      <c r="A13" s="4">
        <f t="shared" si="0"/>
        <v>10</v>
      </c>
      <c r="B13" s="5" t="s">
        <v>9</v>
      </c>
      <c r="C13" s="11">
        <v>26544</v>
      </c>
      <c r="D13" s="11">
        <v>30214</v>
      </c>
      <c r="E13" s="12">
        <f t="shared" si="1"/>
        <v>3670</v>
      </c>
      <c r="F13" s="15">
        <f t="shared" si="2"/>
        <v>0.13826100060277274</v>
      </c>
    </row>
    <row r="14" spans="1:6" ht="12.75">
      <c r="A14" s="4">
        <f t="shared" si="0"/>
        <v>11</v>
      </c>
      <c r="B14" s="5" t="s">
        <v>10</v>
      </c>
      <c r="C14" s="11">
        <v>27823</v>
      </c>
      <c r="D14" s="11">
        <v>26050</v>
      </c>
      <c r="E14" s="12">
        <f t="shared" si="1"/>
        <v>-1773</v>
      </c>
      <c r="F14" s="15">
        <f t="shared" si="2"/>
        <v>-0.06372425690975092</v>
      </c>
    </row>
    <row r="15" spans="1:6" ht="12.75">
      <c r="A15" s="4">
        <f t="shared" si="0"/>
        <v>12</v>
      </c>
      <c r="B15" s="5" t="s">
        <v>11</v>
      </c>
      <c r="C15" s="11">
        <v>38770</v>
      </c>
      <c r="D15" s="11">
        <v>43894</v>
      </c>
      <c r="E15" s="12">
        <f t="shared" si="1"/>
        <v>5124</v>
      </c>
      <c r="F15" s="15">
        <f t="shared" si="2"/>
        <v>0.13216404436419912</v>
      </c>
    </row>
    <row r="16" spans="1:6" ht="12.75">
      <c r="A16" s="4">
        <f t="shared" si="0"/>
        <v>13</v>
      </c>
      <c r="B16" s="5" t="s">
        <v>12</v>
      </c>
      <c r="C16" s="11">
        <v>21310</v>
      </c>
      <c r="D16" s="11">
        <v>17529</v>
      </c>
      <c r="E16" s="12">
        <f t="shared" si="1"/>
        <v>-3781</v>
      </c>
      <c r="F16" s="15">
        <f t="shared" si="2"/>
        <v>-0.17742843735335523</v>
      </c>
    </row>
    <row r="17" spans="1:6" ht="12.75">
      <c r="A17" s="4">
        <f t="shared" si="0"/>
        <v>14</v>
      </c>
      <c r="B17" s="5" t="s">
        <v>13</v>
      </c>
      <c r="C17" s="11">
        <v>90689</v>
      </c>
      <c r="D17" s="11">
        <v>91544</v>
      </c>
      <c r="E17" s="12">
        <f t="shared" si="1"/>
        <v>855</v>
      </c>
      <c r="F17" s="15">
        <f t="shared" si="2"/>
        <v>0.009427824763753046</v>
      </c>
    </row>
    <row r="18" spans="1:6" ht="12.75">
      <c r="A18" s="4">
        <f t="shared" si="0"/>
        <v>15</v>
      </c>
      <c r="B18" s="5" t="s">
        <v>14</v>
      </c>
      <c r="C18" s="11">
        <v>157159</v>
      </c>
      <c r="D18" s="11">
        <v>162640</v>
      </c>
      <c r="E18" s="12">
        <f t="shared" si="1"/>
        <v>5481</v>
      </c>
      <c r="F18" s="15">
        <f t="shared" si="2"/>
        <v>0.034875508243244105</v>
      </c>
    </row>
    <row r="19" spans="1:6" ht="12.75">
      <c r="A19" s="4">
        <f t="shared" si="0"/>
        <v>16</v>
      </c>
      <c r="B19" s="5" t="s">
        <v>15</v>
      </c>
      <c r="C19" s="11">
        <v>54380</v>
      </c>
      <c r="D19" s="11">
        <v>52935</v>
      </c>
      <c r="E19" s="12">
        <f t="shared" si="1"/>
        <v>-1445</v>
      </c>
      <c r="F19" s="15">
        <f t="shared" si="2"/>
        <v>-0.02657226921662376</v>
      </c>
    </row>
    <row r="20" spans="1:6" ht="12.75">
      <c r="A20" s="4">
        <f t="shared" si="0"/>
        <v>17</v>
      </c>
      <c r="B20" s="5" t="s">
        <v>16</v>
      </c>
      <c r="C20" s="11">
        <v>161086</v>
      </c>
      <c r="D20" s="11">
        <v>245147</v>
      </c>
      <c r="E20" s="12">
        <f t="shared" si="1"/>
        <v>84061</v>
      </c>
      <c r="F20" s="15">
        <f t="shared" si="2"/>
        <v>0.5218392659821461</v>
      </c>
    </row>
    <row r="21" spans="1:6" ht="12.75">
      <c r="A21" s="4">
        <f t="shared" si="0"/>
        <v>18</v>
      </c>
      <c r="B21" s="5" t="s">
        <v>17</v>
      </c>
      <c r="C21" s="11">
        <v>108880</v>
      </c>
      <c r="D21" s="11">
        <v>106210</v>
      </c>
      <c r="E21" s="12">
        <f t="shared" si="1"/>
        <v>-2670</v>
      </c>
      <c r="F21" s="15">
        <f t="shared" si="2"/>
        <v>-0.024522409992652462</v>
      </c>
    </row>
    <row r="22" spans="1:6" ht="12.75">
      <c r="A22" s="4">
        <f t="shared" si="0"/>
        <v>19</v>
      </c>
      <c r="B22" s="5" t="s">
        <v>18</v>
      </c>
      <c r="C22" s="11">
        <v>32818</v>
      </c>
      <c r="D22" s="11">
        <v>29204</v>
      </c>
      <c r="E22" s="12">
        <f t="shared" si="1"/>
        <v>-3614</v>
      </c>
      <c r="F22" s="15">
        <f t="shared" si="2"/>
        <v>-0.110122493753428</v>
      </c>
    </row>
    <row r="23" spans="1:6" ht="12.75">
      <c r="A23" s="4">
        <f t="shared" si="0"/>
        <v>20</v>
      </c>
      <c r="B23" s="5" t="s">
        <v>19</v>
      </c>
      <c r="C23" s="11">
        <v>3969</v>
      </c>
      <c r="D23" s="11">
        <v>3338</v>
      </c>
      <c r="E23" s="12">
        <f t="shared" si="1"/>
        <v>-631</v>
      </c>
      <c r="F23" s="15">
        <f t="shared" si="2"/>
        <v>-0.15898211136306376</v>
      </c>
    </row>
    <row r="24" spans="1:6" ht="12.75">
      <c r="A24" s="4">
        <f t="shared" si="0"/>
        <v>21</v>
      </c>
      <c r="B24" s="5" t="s">
        <v>20</v>
      </c>
      <c r="C24" s="11">
        <v>17428</v>
      </c>
      <c r="D24" s="11">
        <v>21141</v>
      </c>
      <c r="E24" s="12">
        <f t="shared" si="1"/>
        <v>3713</v>
      </c>
      <c r="F24" s="15">
        <f t="shared" si="2"/>
        <v>0.21304796878586182</v>
      </c>
    </row>
    <row r="25" spans="1:6" ht="12.75">
      <c r="A25" s="4">
        <f t="shared" si="0"/>
        <v>22</v>
      </c>
      <c r="B25" s="5" t="s">
        <v>21</v>
      </c>
      <c r="C25" s="11">
        <v>17919</v>
      </c>
      <c r="D25" s="11">
        <v>20537</v>
      </c>
      <c r="E25" s="12">
        <f t="shared" si="1"/>
        <v>2618</v>
      </c>
      <c r="F25" s="15">
        <f t="shared" si="2"/>
        <v>0.14610190300798034</v>
      </c>
    </row>
    <row r="26" spans="1:6" ht="12.75">
      <c r="A26" s="4">
        <f t="shared" si="0"/>
        <v>23</v>
      </c>
      <c r="B26" s="5" t="s">
        <v>22</v>
      </c>
      <c r="C26" s="11">
        <v>27883</v>
      </c>
      <c r="D26" s="11">
        <v>23703</v>
      </c>
      <c r="E26" s="12">
        <f t="shared" si="1"/>
        <v>-4180</v>
      </c>
      <c r="F26" s="15">
        <f t="shared" si="2"/>
        <v>-0.14991213284079904</v>
      </c>
    </row>
    <row r="27" spans="1:6" ht="12.75">
      <c r="A27" s="4">
        <f t="shared" si="0"/>
        <v>24</v>
      </c>
      <c r="B27" s="5" t="s">
        <v>23</v>
      </c>
      <c r="C27" s="11">
        <v>25346</v>
      </c>
      <c r="D27" s="11">
        <v>26296</v>
      </c>
      <c r="E27" s="12">
        <f t="shared" si="1"/>
        <v>950</v>
      </c>
      <c r="F27" s="15">
        <f t="shared" si="2"/>
        <v>0.037481259370314844</v>
      </c>
    </row>
    <row r="28" spans="1:6" ht="12.75">
      <c r="A28" s="4">
        <f t="shared" si="0"/>
        <v>25</v>
      </c>
      <c r="B28" s="5" t="s">
        <v>24</v>
      </c>
      <c r="C28" s="11">
        <v>203758</v>
      </c>
      <c r="D28" s="11">
        <v>192242</v>
      </c>
      <c r="E28" s="12">
        <f t="shared" si="1"/>
        <v>-11516</v>
      </c>
      <c r="F28" s="15">
        <f t="shared" si="2"/>
        <v>-0.056518026286084475</v>
      </c>
    </row>
    <row r="29" spans="1:6" ht="12.75">
      <c r="A29" s="4">
        <f t="shared" si="0"/>
        <v>26</v>
      </c>
      <c r="B29" s="5" t="s">
        <v>25</v>
      </c>
      <c r="C29" s="11">
        <v>409239</v>
      </c>
      <c r="D29" s="11">
        <v>438302</v>
      </c>
      <c r="E29" s="12">
        <f t="shared" si="1"/>
        <v>29063</v>
      </c>
      <c r="F29" s="15">
        <f t="shared" si="2"/>
        <v>0.07101718066948653</v>
      </c>
    </row>
    <row r="30" spans="1:6" ht="12.75">
      <c r="A30" s="4">
        <v>27</v>
      </c>
      <c r="B30" s="5" t="s">
        <v>33</v>
      </c>
      <c r="C30" s="11">
        <v>1483367</v>
      </c>
      <c r="D30" s="11">
        <v>1828415</v>
      </c>
      <c r="E30" s="12">
        <f t="shared" si="1"/>
        <v>345048</v>
      </c>
      <c r="F30" s="15">
        <f t="shared" si="2"/>
        <v>0.2326113497199277</v>
      </c>
    </row>
    <row r="31" spans="1:6" ht="12.75">
      <c r="A31" s="4"/>
      <c r="B31" s="10" t="s">
        <v>34</v>
      </c>
      <c r="C31" s="13">
        <f>SUM(C4:C30)</f>
        <v>3451834</v>
      </c>
      <c r="D31" s="13">
        <f>SUM(D4:D30)</f>
        <v>3940715</v>
      </c>
      <c r="E31" s="17">
        <f>D31-C31</f>
        <v>488881</v>
      </c>
      <c r="F31" s="18">
        <f>E31/C31</f>
        <v>0.14162934834062124</v>
      </c>
    </row>
    <row r="32" spans="1:6" ht="12.75">
      <c r="A32" s="4">
        <v>28</v>
      </c>
      <c r="B32" s="5" t="s">
        <v>31</v>
      </c>
      <c r="C32" s="11">
        <v>45407</v>
      </c>
      <c r="D32" s="11">
        <v>57458</v>
      </c>
      <c r="E32" s="12">
        <f>D32-C32</f>
        <v>12051</v>
      </c>
      <c r="F32" s="15">
        <f>E32/C32</f>
        <v>0.2653996079899575</v>
      </c>
    </row>
    <row r="33" spans="1:6" ht="12.75">
      <c r="A33" s="4">
        <v>29</v>
      </c>
      <c r="B33" s="5" t="s">
        <v>32</v>
      </c>
      <c r="C33" s="11">
        <v>62867</v>
      </c>
      <c r="D33" s="11">
        <v>62505</v>
      </c>
      <c r="E33" s="12">
        <f t="shared" si="1"/>
        <v>-362</v>
      </c>
      <c r="F33" s="15">
        <f t="shared" si="2"/>
        <v>-0.0057581879205306444</v>
      </c>
    </row>
    <row r="34" spans="3:6" ht="12.75">
      <c r="C34" s="14"/>
      <c r="D34" s="14"/>
      <c r="E34" s="14"/>
      <c r="F34" s="16"/>
    </row>
    <row r="35" spans="1:6" ht="12.75">
      <c r="A35" s="19" t="s">
        <v>27</v>
      </c>
      <c r="B35" s="19"/>
      <c r="C35" s="13">
        <f>SUM(C31:C34)</f>
        <v>3560108</v>
      </c>
      <c r="D35" s="13">
        <f>SUM(D31:D34)</f>
        <v>4060678</v>
      </c>
      <c r="E35" s="17">
        <f t="shared" si="1"/>
        <v>500570</v>
      </c>
      <c r="F35" s="18">
        <f t="shared" si="2"/>
        <v>0.14060528500820763</v>
      </c>
    </row>
    <row r="36" ht="12.75">
      <c r="D36" s="14"/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1"/>
    </sheetView>
  </sheetViews>
  <sheetFormatPr defaultColWidth="9.00390625" defaultRowHeight="12.75"/>
  <sheetData>
    <row r="1" spans="1:11" ht="12.75">
      <c r="A1" s="22" t="str">
        <f>Таблица!A1:E1</f>
        <v>Условные единицы трудоемкости (УЕТ).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8" spans="1:11" ht="27.75" customHeight="1">
      <c r="A28" s="21" t="str">
        <f>Таблица!A1</f>
        <v>Условные единицы трудоемкости (УЕТ).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55" ht="18.75" customHeight="1"/>
  </sheetData>
  <sheetProtection/>
  <mergeCells count="2">
    <mergeCell ref="A28:K28"/>
    <mergeCell ref="A1:K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2006-01-24T13:15:24Z</cp:lastPrinted>
  <dcterms:created xsi:type="dcterms:W3CDTF">2003-04-21T05:06:21Z</dcterms:created>
  <dcterms:modified xsi:type="dcterms:W3CDTF">2011-02-01T08:06:00Z</dcterms:modified>
  <cp:category/>
  <cp:version/>
  <cp:contentType/>
  <cp:contentStatus/>
</cp:coreProperties>
</file>