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640" windowHeight="7320" tabRatio="941" activeTab="0"/>
  </bookViews>
  <sheets>
    <sheet name="Таблица 2-1" sheetId="1" r:id="rId1"/>
    <sheet name="Таблица 2-2" sheetId="2" r:id="rId2"/>
    <sheet name="Таблица 2-3" sheetId="3" r:id="rId3"/>
    <sheet name="графики и диаграммы" sheetId="4" r:id="rId4"/>
  </sheets>
  <definedNames>
    <definedName name="_xlnm.Print_Area" localSheetId="3">'графики и диаграммы'!$A:$J</definedName>
    <definedName name="_xlnm.Print_Area" localSheetId="0">'Таблица 2-1'!$A$1:$E$35</definedName>
    <definedName name="_xlnm.Print_Area" localSheetId="1">'Таблица 2-2'!$A$1:$D$32</definedName>
    <definedName name="_xlnm.Print_Area" localSheetId="2">'Таблица 2-3'!$A$1:$D$36</definedName>
  </definedNames>
  <calcPr fullCalcOnLoad="1"/>
</workbook>
</file>

<file path=xl/sharedStrings.xml><?xml version="1.0" encoding="utf-8"?>
<sst xmlns="http://schemas.openxmlformats.org/spreadsheetml/2006/main" count="105" uniqueCount="43">
  <si>
    <t>№ п/п</t>
  </si>
  <si>
    <t>Район</t>
  </si>
  <si>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</si>
  <si>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</si>
  <si>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</si>
  <si>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</si>
  <si>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</si>
  <si>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</si>
  <si>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</si>
  <si>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</si>
  <si>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</si>
  <si>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</si>
  <si>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</si>
  <si>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</si>
  <si>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</si>
  <si>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</si>
  <si>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</si>
  <si>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</si>
  <si>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</si>
  <si>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</si>
  <si>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</si>
  <si>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</si>
  <si>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</si>
  <si>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</si>
  <si>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</si>
  <si>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</si>
  <si>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</si>
  <si>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</si>
  <si>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г. Смоленск</t>
  </si>
  <si>
    <t>Разница</t>
  </si>
  <si>
    <t>Районы</t>
  </si>
  <si>
    <t>N n/n</t>
  </si>
  <si>
    <t>Смоленская область</t>
  </si>
  <si>
    <t>Отклонение от показателя.</t>
  </si>
  <si>
    <t>Нормативный показатель:</t>
  </si>
  <si>
    <t>СМОЛЕНСКАЯ ОБЛАСТЬ:</t>
  </si>
  <si>
    <t>Длительность пребывания больного на  койке дневного пребывания в сравнении с областным показателем.</t>
  </si>
  <si>
    <t>Длительность пребывания больного на  койке дневного пребывания в сравнении с нормативным показателем .</t>
  </si>
  <si>
    <t>Длительность пребывания больного на  койке дневного стационара при стационаре</t>
  </si>
  <si>
    <t>МСЧ-135(г.Десногорск)</t>
  </si>
  <si>
    <t>Жд. больница</t>
  </si>
  <si>
    <t>г.Смоленск +жд больница(город)</t>
  </si>
  <si>
    <t>СМОЛЕНСКАЯ ОБЛАСТЬ+ведомства: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</si>
</sst>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</numFmts>
  <fonts count="42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6.5"/>
      <color indexed="8"/>
      <name val="Arial Cyr"/>
      <family val="0"/>
    </font>
    <font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0">
    <xf numFmtId="0" fontId="0" fillId="0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2" fontId="0" fillId="28" borderId="7" applyNumberFormat="0" applyFon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2" fontId="0" fillId="31" borderId="7" applyNumberFormat="0" applyFont="0" applyBorder="0" applyAlignment="0" applyProtection="0"/>
    <xf numFmtId="0" fontId="37" fillId="32" borderId="0" applyNumberFormat="0" applyBorder="0" applyAlignment="0" applyProtection="0"/>
    <xf numFmtId="2" fontId="0" fillId="33" borderId="7" applyNumberFormat="0" applyFont="0" applyBorder="0" applyAlignment="0" applyProtection="0"/>
    <xf numFmtId="0" fontId="38" fillId="0" borderId="0" applyNumberFormat="0" applyFill="0" applyBorder="0" applyAlignment="0" applyProtection="0"/>
    <xf numFmtId="0" fontId="0" fillId="34" borderId="9" applyNumberFormat="0" applyFont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41" fillId="35" borderId="0" applyNumberFormat="0" applyBorder="0" applyAlignment="0" applyProtection="0"/>
    <xf numFmtId="0" fontId="1" fillId="36" borderId="11" applyNumberFormat="0" applyFont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53" applyNumberFormat="1" applyFont="1" applyBorder="1" applyAlignment="1">
      <alignment/>
    </xf>
    <xf numFmtId="0" fontId="1" fillId="33" borderId="0" xfId="53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1" borderId="7" xfId="0" applyNumberFormat="1" applyFont="1" applyFill="1" applyBorder="1" applyAlignment="1">
      <alignment horizontal="center" vertical="center"/>
    </xf>
    <xf numFmtId="0" fontId="0" fillId="31" borderId="7" xfId="0" applyFill="1" applyBorder="1" applyAlignment="1">
      <alignment/>
    </xf>
    <xf numFmtId="2" fontId="0" fillId="31" borderId="7" xfId="0" applyNumberFormat="1" applyFill="1" applyBorder="1" applyAlignment="1">
      <alignment/>
    </xf>
    <xf numFmtId="2" fontId="0" fillId="28" borderId="7" xfId="47" applyNumberFormat="1" applyFont="1" applyBorder="1" applyAlignment="1">
      <alignment/>
    </xf>
    <xf numFmtId="2" fontId="0" fillId="31" borderId="7" xfId="51" applyNumberFormat="1" applyFont="1" applyBorder="1" applyAlignment="1">
      <alignment/>
    </xf>
    <xf numFmtId="0" fontId="1" fillId="33" borderId="0" xfId="53" applyNumberFormat="1" applyFont="1" applyBorder="1" applyAlignment="1">
      <alignment horizontal="center" vertical="center"/>
    </xf>
    <xf numFmtId="2" fontId="0" fillId="33" borderId="0" xfId="53" applyNumberFormat="1" applyFont="1" applyBorder="1" applyAlignment="1">
      <alignment/>
    </xf>
    <xf numFmtId="0" fontId="1" fillId="31" borderId="7" xfId="51" applyNumberFormat="1" applyFont="1" applyBorder="1" applyAlignment="1">
      <alignment horizontal="center" vertical="center"/>
    </xf>
    <xf numFmtId="0" fontId="0" fillId="31" borderId="7" xfId="51" applyNumberFormat="1" applyFont="1" applyBorder="1" applyAlignment="1">
      <alignment/>
    </xf>
    <xf numFmtId="0" fontId="1" fillId="31" borderId="12" xfId="51" applyNumberFormat="1" applyFont="1" applyBorder="1" applyAlignment="1">
      <alignment/>
    </xf>
    <xf numFmtId="0" fontId="3" fillId="36" borderId="13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0" fontId="3" fillId="36" borderId="16" xfId="59" applyFont="1" applyBorder="1" applyAlignment="1">
      <alignment horizontal="center" vertical="center"/>
    </xf>
    <xf numFmtId="0" fontId="3" fillId="36" borderId="11" xfId="59" applyFont="1" applyBorder="1" applyAlignment="1">
      <alignment horizontal="center" vertical="center"/>
    </xf>
    <xf numFmtId="0" fontId="3" fillId="36" borderId="15" xfId="59" applyFont="1" applyBorder="1" applyAlignment="1">
      <alignment horizontal="center" vertical="center"/>
    </xf>
    <xf numFmtId="0" fontId="5" fillId="37" borderId="7" xfId="51" applyNumberFormat="1" applyFont="1" applyFill="1" applyBorder="1" applyAlignment="1">
      <alignment horizontal="center" vertical="center"/>
    </xf>
    <xf numFmtId="0" fontId="4" fillId="37" borderId="7" xfId="51" applyNumberFormat="1" applyFont="1" applyFill="1" applyBorder="1" applyAlignment="1">
      <alignment/>
    </xf>
    <xf numFmtId="2" fontId="4" fillId="31" borderId="7" xfId="0" applyNumberFormat="1" applyFont="1" applyFill="1" applyBorder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2" fillId="33" borderId="0" xfId="53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итоги (зелёный)" xfId="47"/>
    <cellStyle name="Контрольная ячейка" xfId="48"/>
    <cellStyle name="Название" xfId="49"/>
    <cellStyle name="Нейтральный" xfId="50"/>
    <cellStyle name="нормальный (белый)" xfId="51"/>
    <cellStyle name="Плохой" xfId="52"/>
    <cellStyle name="подложка (светло-жёлтый)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  <cellStyle name="шапка (светло-серый)" xfId="59"/>
  </cellStyles>
  <dxfs count="8"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rgb="FFFF0000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75"/>
          <c:w val="0.9672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2-1'!$B$4:$B$35</c:f>
              <c:strCache>
                <c:ptCount val="32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8">
                  <c:v>МСЧ-135(г.Десногорск)</c:v>
                </c:pt>
                <c:pt idx="29">
                  <c:v>Жд. больница</c:v>
                </c:pt>
                <c:pt idx="30">
                  <c:v>г.Смоленск +жд больница(город)</c:v>
                </c:pt>
              </c:strCache>
            </c:strRef>
          </c:cat>
          <c:val>
            <c:numRef>
              <c:f>'Таблица 2-1'!$E$4:$E$35</c:f>
              <c:numCache>
                <c:ptCount val="32"/>
                <c:pt idx="0">
                  <c:v>-1.700000000000001</c:v>
                </c:pt>
                <c:pt idx="1">
                  <c:v>1.9399999999999995</c:v>
                </c:pt>
                <c:pt idx="2">
                  <c:v>-0.5800000000000001</c:v>
                </c:pt>
                <c:pt idx="3">
                  <c:v>-0.05000000000000071</c:v>
                </c:pt>
                <c:pt idx="4">
                  <c:v>0.3099999999999987</c:v>
                </c:pt>
                <c:pt idx="5">
                  <c:v>0.16999999999999993</c:v>
                </c:pt>
                <c:pt idx="6">
                  <c:v>-0.05000000000000071</c:v>
                </c:pt>
                <c:pt idx="7">
                  <c:v>-0.9900000000000002</c:v>
                </c:pt>
                <c:pt idx="8">
                  <c:v>-0.4299999999999997</c:v>
                </c:pt>
                <c:pt idx="9">
                  <c:v>-0.9600000000000009</c:v>
                </c:pt>
                <c:pt idx="10">
                  <c:v>0.07000000000000028</c:v>
                </c:pt>
                <c:pt idx="11">
                  <c:v>-0.17999999999999972</c:v>
                </c:pt>
                <c:pt idx="12">
                  <c:v>-1.17</c:v>
                </c:pt>
                <c:pt idx="13">
                  <c:v>0.6600000000000001</c:v>
                </c:pt>
                <c:pt idx="14">
                  <c:v>0.39000000000000057</c:v>
                </c:pt>
                <c:pt idx="15">
                  <c:v>0.08000000000000007</c:v>
                </c:pt>
                <c:pt idx="16">
                  <c:v>0.019999999999999574</c:v>
                </c:pt>
                <c:pt idx="17">
                  <c:v>-0.21999999999999886</c:v>
                </c:pt>
                <c:pt idx="18">
                  <c:v>-0.28999999999999915</c:v>
                </c:pt>
                <c:pt idx="19">
                  <c:v>0</c:v>
                </c:pt>
                <c:pt idx="20">
                  <c:v>-0.40000000000000036</c:v>
                </c:pt>
                <c:pt idx="21">
                  <c:v>0.21999999999999886</c:v>
                </c:pt>
                <c:pt idx="22">
                  <c:v>6.2</c:v>
                </c:pt>
                <c:pt idx="23">
                  <c:v>1.3900000000000006</c:v>
                </c:pt>
                <c:pt idx="24">
                  <c:v>1.58</c:v>
                </c:pt>
                <c:pt idx="25">
                  <c:v>-0.14999999999999858</c:v>
                </c:pt>
                <c:pt idx="26">
                  <c:v>0.07000000000000028</c:v>
                </c:pt>
                <c:pt idx="27">
                  <c:v>0.3000000000000007</c:v>
                </c:pt>
                <c:pt idx="28">
                  <c:v>-2.1099999999999994</c:v>
                </c:pt>
                <c:pt idx="29">
                  <c:v>-0.1399999999999988</c:v>
                </c:pt>
                <c:pt idx="30">
                  <c:v>0.6699999999999999</c:v>
                </c:pt>
                <c:pt idx="31">
                  <c:v>0.2699999999999996</c:v>
                </c:pt>
              </c:numCache>
            </c:numRef>
          </c:val>
        </c:ser>
        <c:axId val="59575017"/>
        <c:axId val="66413106"/>
      </c:barChart>
      <c:catAx>
        <c:axId val="59575017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413106"/>
        <c:crosses val="autoZero"/>
        <c:auto val="0"/>
        <c:lblOffset val="100"/>
        <c:tickLblSkip val="1"/>
        <c:noMultiLvlLbl val="0"/>
      </c:catAx>
      <c:valAx>
        <c:axId val="6641310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5750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75"/>
          <c:w val="0.9672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2-2'!$B$4:$B$30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2-2'!$D$4:$D$30</c:f>
              <c:numCache>
                <c:ptCount val="27"/>
                <c:pt idx="0">
                  <c:v>-1.7800000000000011</c:v>
                </c:pt>
                <c:pt idx="1">
                  <c:v>-1.290000000000001</c:v>
                </c:pt>
                <c:pt idx="2">
                  <c:v>-1.83</c:v>
                </c:pt>
                <c:pt idx="3">
                  <c:v>-0.030000000000001137</c:v>
                </c:pt>
                <c:pt idx="4">
                  <c:v>-1.200000000000001</c:v>
                </c:pt>
                <c:pt idx="5">
                  <c:v>-2.33</c:v>
                </c:pt>
                <c:pt idx="6">
                  <c:v>0.2699999999999996</c:v>
                </c:pt>
                <c:pt idx="7">
                  <c:v>-2.4400000000000013</c:v>
                </c:pt>
                <c:pt idx="8">
                  <c:v>-1.2300000000000004</c:v>
                </c:pt>
                <c:pt idx="9">
                  <c:v>-1.7800000000000011</c:v>
                </c:pt>
                <c:pt idx="10">
                  <c:v>0.41000000000000014</c:v>
                </c:pt>
                <c:pt idx="11">
                  <c:v>-1.6799999999999997</c:v>
                </c:pt>
                <c:pt idx="12">
                  <c:v>-0.6300000000000008</c:v>
                </c:pt>
                <c:pt idx="13">
                  <c:v>0.16999999999999993</c:v>
                </c:pt>
                <c:pt idx="14">
                  <c:v>-1.5099999999999998</c:v>
                </c:pt>
                <c:pt idx="15">
                  <c:v>-6.07</c:v>
                </c:pt>
                <c:pt idx="16">
                  <c:v>4.8199999999999985</c:v>
                </c:pt>
                <c:pt idx="17">
                  <c:v>-0.08000000000000007</c:v>
                </c:pt>
                <c:pt idx="18">
                  <c:v>-0.9100000000000001</c:v>
                </c:pt>
                <c:pt idx="19">
                  <c:v>0</c:v>
                </c:pt>
                <c:pt idx="20">
                  <c:v>-4.590000000000001</c:v>
                </c:pt>
                <c:pt idx="21">
                  <c:v>-0.5300000000000011</c:v>
                </c:pt>
                <c:pt idx="22">
                  <c:v>-5.11</c:v>
                </c:pt>
                <c:pt idx="23">
                  <c:v>-0.05000000000000071</c:v>
                </c:pt>
                <c:pt idx="24">
                  <c:v>-0.4800000000000004</c:v>
                </c:pt>
                <c:pt idx="25">
                  <c:v>0.41000000000000014</c:v>
                </c:pt>
                <c:pt idx="26">
                  <c:v>6.999999999999998</c:v>
                </c:pt>
              </c:numCache>
            </c:numRef>
          </c:val>
        </c:ser>
        <c:axId val="60847043"/>
        <c:axId val="10752476"/>
      </c:barChart>
      <c:catAx>
        <c:axId val="60847043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752476"/>
        <c:crosses val="autoZero"/>
        <c:auto val="0"/>
        <c:lblOffset val="100"/>
        <c:tickLblSkip val="1"/>
        <c:noMultiLvlLbl val="0"/>
      </c:catAx>
      <c:valAx>
        <c:axId val="1075247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847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75"/>
          <c:w val="0.967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2-3'!$B$4:$B$35</c:f>
              <c:strCache>
                <c:ptCount val="32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7">
                  <c:v>Смоленская область</c:v>
                </c:pt>
                <c:pt idx="28">
                  <c:v>МСЧ-135(г.Десногорск)</c:v>
                </c:pt>
                <c:pt idx="29">
                  <c:v>Жд. больница</c:v>
                </c:pt>
                <c:pt idx="30">
                  <c:v>г.Смоленск +жд больница(город)</c:v>
                </c:pt>
              </c:strCache>
            </c:strRef>
          </c:cat>
          <c:val>
            <c:numRef>
              <c:f>'Таблица 2-3'!$D$4:$D$35</c:f>
              <c:numCache>
                <c:ptCount val="32"/>
                <c:pt idx="0">
                  <c:v>-4.67</c:v>
                </c:pt>
                <c:pt idx="1">
                  <c:v>-4.18</c:v>
                </c:pt>
                <c:pt idx="2">
                  <c:v>-4.719999999999999</c:v>
                </c:pt>
                <c:pt idx="3">
                  <c:v>-2.92</c:v>
                </c:pt>
                <c:pt idx="4">
                  <c:v>-4.09</c:v>
                </c:pt>
                <c:pt idx="5">
                  <c:v>-5.219999999999999</c:v>
                </c:pt>
                <c:pt idx="6">
                  <c:v>-2.619999999999999</c:v>
                </c:pt>
                <c:pt idx="7">
                  <c:v>-5.33</c:v>
                </c:pt>
                <c:pt idx="8">
                  <c:v>-4.119999999999999</c:v>
                </c:pt>
                <c:pt idx="9">
                  <c:v>-4.67</c:v>
                </c:pt>
                <c:pt idx="10">
                  <c:v>-2.4799999999999986</c:v>
                </c:pt>
                <c:pt idx="11">
                  <c:v>-4.5699999999999985</c:v>
                </c:pt>
                <c:pt idx="12">
                  <c:v>-3.5199999999999996</c:v>
                </c:pt>
                <c:pt idx="13">
                  <c:v>-2.719999999999999</c:v>
                </c:pt>
                <c:pt idx="14">
                  <c:v>-4.399999999999999</c:v>
                </c:pt>
                <c:pt idx="15">
                  <c:v>-8.959999999999999</c:v>
                </c:pt>
                <c:pt idx="16">
                  <c:v>1.9299999999999997</c:v>
                </c:pt>
                <c:pt idx="17">
                  <c:v>-2.969999999999999</c:v>
                </c:pt>
                <c:pt idx="18">
                  <c:v>-3.799999999999999</c:v>
                </c:pt>
                <c:pt idx="19">
                  <c:v>0</c:v>
                </c:pt>
                <c:pt idx="20">
                  <c:v>-7.4799999999999995</c:v>
                </c:pt>
                <c:pt idx="21">
                  <c:v>-3.42</c:v>
                </c:pt>
                <c:pt idx="22">
                  <c:v>-7.999999999999999</c:v>
                </c:pt>
                <c:pt idx="23">
                  <c:v>-2.9399999999999995</c:v>
                </c:pt>
                <c:pt idx="24">
                  <c:v>-3.369999999999999</c:v>
                </c:pt>
                <c:pt idx="25">
                  <c:v>-2.4799999999999986</c:v>
                </c:pt>
                <c:pt idx="26">
                  <c:v>4.109999999999999</c:v>
                </c:pt>
                <c:pt idx="27">
                  <c:v>-2.889999999999999</c:v>
                </c:pt>
                <c:pt idx="28">
                  <c:v>-3.539999999999999</c:v>
                </c:pt>
                <c:pt idx="29">
                  <c:v>-5.729999999999999</c:v>
                </c:pt>
                <c:pt idx="30">
                  <c:v>1.2700000000000014</c:v>
                </c:pt>
                <c:pt idx="31">
                  <c:v>-3</c:v>
                </c:pt>
              </c:numCache>
            </c:numRef>
          </c:val>
        </c:ser>
        <c:axId val="29663421"/>
        <c:axId val="65644198"/>
      </c:barChart>
      <c:catAx>
        <c:axId val="29663421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644198"/>
        <c:crosses val="autoZero"/>
        <c:auto val="0"/>
        <c:lblOffset val="100"/>
        <c:tickLblSkip val="1"/>
        <c:noMultiLvlLbl val="0"/>
      </c:catAx>
      <c:valAx>
        <c:axId val="6564419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6634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9</xdr:col>
      <xdr:colOff>561975</xdr:colOff>
      <xdr:row>24</xdr:row>
      <xdr:rowOff>85725</xdr:rowOff>
    </xdr:to>
    <xdr:graphicFrame>
      <xdr:nvGraphicFramePr>
        <xdr:cNvPr id="1" name="Chart 5"/>
        <xdr:cNvGraphicFramePr/>
      </xdr:nvGraphicFramePr>
      <xdr:xfrm>
        <a:off x="76200" y="285750"/>
        <a:ext cx="66579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28</xdr:row>
      <xdr:rowOff>28575</xdr:rowOff>
    </xdr:from>
    <xdr:to>
      <xdr:col>9</xdr:col>
      <xdr:colOff>581025</xdr:colOff>
      <xdr:row>51</xdr:row>
      <xdr:rowOff>76200</xdr:rowOff>
    </xdr:to>
    <xdr:graphicFrame>
      <xdr:nvGraphicFramePr>
        <xdr:cNvPr id="2" name="Chart 6"/>
        <xdr:cNvGraphicFramePr/>
      </xdr:nvGraphicFramePr>
      <xdr:xfrm>
        <a:off x="85725" y="4733925"/>
        <a:ext cx="66675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55</xdr:row>
      <xdr:rowOff>28575</xdr:rowOff>
    </xdr:from>
    <xdr:to>
      <xdr:col>9</xdr:col>
      <xdr:colOff>619125</xdr:colOff>
      <xdr:row>78</xdr:row>
      <xdr:rowOff>85725</xdr:rowOff>
    </xdr:to>
    <xdr:graphicFrame>
      <xdr:nvGraphicFramePr>
        <xdr:cNvPr id="3" name="Chart 8"/>
        <xdr:cNvGraphicFramePr/>
      </xdr:nvGraphicFramePr>
      <xdr:xfrm>
        <a:off x="114300" y="9229725"/>
        <a:ext cx="6677025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7.375" style="3" bestFit="1" customWidth="1"/>
    <col min="2" max="2" width="29.625" style="3" customWidth="1"/>
    <col min="3" max="5" width="15.75390625" style="3" customWidth="1"/>
    <col min="6" max="16384" width="9.125" style="3" customWidth="1"/>
  </cols>
  <sheetData>
    <row r="1" spans="1:5" ht="36" customHeight="1">
      <c r="A1" s="25" t="s">
        <v>38</v>
      </c>
      <c r="B1" s="25"/>
      <c r="C1" s="25"/>
      <c r="D1" s="25"/>
      <c r="E1" s="25"/>
    </row>
    <row r="2" spans="1:5" s="4" customFormat="1" ht="15.75" customHeight="1">
      <c r="A2" s="16" t="s">
        <v>31</v>
      </c>
      <c r="B2" s="17" t="s">
        <v>30</v>
      </c>
      <c r="C2" s="17">
        <v>2008</v>
      </c>
      <c r="D2" s="17">
        <v>2009</v>
      </c>
      <c r="E2" s="18" t="s">
        <v>29</v>
      </c>
    </row>
    <row r="3" spans="1:2" s="4" customFormat="1" ht="3" customHeight="1">
      <c r="A3" s="5"/>
      <c r="B3" s="5"/>
    </row>
    <row r="4" spans="1:5" ht="13.5" customHeight="1">
      <c r="A4" s="6">
        <v>1</v>
      </c>
      <c r="B4" s="7" t="s">
        <v>2</v>
      </c>
      <c r="C4" s="8">
        <v>11.23</v>
      </c>
      <c r="D4" s="8">
        <v>9.53</v>
      </c>
      <c r="E4" s="9">
        <f>D4-C4</f>
        <v>-1.700000000000001</v>
      </c>
    </row>
    <row r="5" spans="1:5" ht="12.75">
      <c r="A5" s="6">
        <f aca="true" t="shared" si="0" ref="A5:A24">A4+1</f>
        <v>2</v>
      </c>
      <c r="B5" s="7" t="s">
        <v>3</v>
      </c>
      <c r="C5" s="8">
        <v>8.08</v>
      </c>
      <c r="D5" s="8">
        <v>10.02</v>
      </c>
      <c r="E5" s="9">
        <f aca="true" t="shared" si="1" ref="E5:E35">D5-C5</f>
        <v>1.9399999999999995</v>
      </c>
    </row>
    <row r="6" spans="1:5" ht="12.75">
      <c r="A6" s="6">
        <f t="shared" si="0"/>
        <v>3</v>
      </c>
      <c r="B6" s="7" t="s">
        <v>4</v>
      </c>
      <c r="C6" s="8">
        <v>10.06</v>
      </c>
      <c r="D6" s="8">
        <v>9.48</v>
      </c>
      <c r="E6" s="9">
        <f t="shared" si="1"/>
        <v>-0.5800000000000001</v>
      </c>
    </row>
    <row r="7" spans="1:5" ht="12.75">
      <c r="A7" s="6">
        <f t="shared" si="0"/>
        <v>4</v>
      </c>
      <c r="B7" s="7" t="s">
        <v>5</v>
      </c>
      <c r="C7" s="8">
        <v>11.33</v>
      </c>
      <c r="D7" s="8">
        <v>11.28</v>
      </c>
      <c r="E7" s="9">
        <f t="shared" si="1"/>
        <v>-0.05000000000000071</v>
      </c>
    </row>
    <row r="8" spans="1:5" ht="12.75">
      <c r="A8" s="6">
        <f t="shared" si="0"/>
        <v>5</v>
      </c>
      <c r="B8" s="7" t="s">
        <v>6</v>
      </c>
      <c r="C8" s="8">
        <v>9.8</v>
      </c>
      <c r="D8" s="8">
        <v>10.11</v>
      </c>
      <c r="E8" s="9">
        <f t="shared" si="1"/>
        <v>0.3099999999999987</v>
      </c>
    </row>
    <row r="9" spans="1:5" ht="12.75">
      <c r="A9" s="6">
        <f t="shared" si="0"/>
        <v>6</v>
      </c>
      <c r="B9" s="7" t="s">
        <v>7</v>
      </c>
      <c r="C9" s="8">
        <v>8.81</v>
      </c>
      <c r="D9" s="8">
        <v>8.98</v>
      </c>
      <c r="E9" s="9">
        <f t="shared" si="1"/>
        <v>0.16999999999999993</v>
      </c>
    </row>
    <row r="10" spans="1:5" ht="12.75">
      <c r="A10" s="6">
        <f t="shared" si="0"/>
        <v>7</v>
      </c>
      <c r="B10" s="7" t="s">
        <v>8</v>
      </c>
      <c r="C10" s="8">
        <v>11.63</v>
      </c>
      <c r="D10" s="8">
        <v>11.58</v>
      </c>
      <c r="E10" s="9">
        <f t="shared" si="1"/>
        <v>-0.05000000000000071</v>
      </c>
    </row>
    <row r="11" spans="1:5" ht="12.75">
      <c r="A11" s="6">
        <f t="shared" si="0"/>
        <v>8</v>
      </c>
      <c r="B11" s="7" t="s">
        <v>9</v>
      </c>
      <c r="C11" s="8">
        <v>9.86</v>
      </c>
      <c r="D11" s="8">
        <v>8.87</v>
      </c>
      <c r="E11" s="9">
        <f t="shared" si="1"/>
        <v>-0.9900000000000002</v>
      </c>
    </row>
    <row r="12" spans="1:5" ht="12.75">
      <c r="A12" s="6">
        <f t="shared" si="0"/>
        <v>9</v>
      </c>
      <c r="B12" s="7" t="s">
        <v>10</v>
      </c>
      <c r="C12" s="8">
        <v>10.51</v>
      </c>
      <c r="D12" s="8">
        <v>10.08</v>
      </c>
      <c r="E12" s="9">
        <f t="shared" si="1"/>
        <v>-0.4299999999999997</v>
      </c>
    </row>
    <row r="13" spans="1:5" ht="12.75">
      <c r="A13" s="6">
        <f t="shared" si="0"/>
        <v>10</v>
      </c>
      <c r="B13" s="7" t="s">
        <v>11</v>
      </c>
      <c r="C13" s="8">
        <v>10.49</v>
      </c>
      <c r="D13" s="8">
        <v>9.53</v>
      </c>
      <c r="E13" s="9">
        <f t="shared" si="1"/>
        <v>-0.9600000000000009</v>
      </c>
    </row>
    <row r="14" spans="1:5" ht="12.75">
      <c r="A14" s="6">
        <f t="shared" si="0"/>
        <v>11</v>
      </c>
      <c r="B14" s="7" t="s">
        <v>12</v>
      </c>
      <c r="C14" s="8">
        <v>11.65</v>
      </c>
      <c r="D14" s="8">
        <v>11.72</v>
      </c>
      <c r="E14" s="9">
        <f t="shared" si="1"/>
        <v>0.07000000000000028</v>
      </c>
    </row>
    <row r="15" spans="1:5" ht="12.75">
      <c r="A15" s="6">
        <f t="shared" si="0"/>
        <v>12</v>
      </c>
      <c r="B15" s="7" t="s">
        <v>13</v>
      </c>
      <c r="C15" s="8">
        <v>9.81</v>
      </c>
      <c r="D15" s="8">
        <v>9.63</v>
      </c>
      <c r="E15" s="9">
        <f t="shared" si="1"/>
        <v>-0.17999999999999972</v>
      </c>
    </row>
    <row r="16" spans="1:5" ht="12.75">
      <c r="A16" s="6">
        <f t="shared" si="0"/>
        <v>13</v>
      </c>
      <c r="B16" s="7" t="s">
        <v>14</v>
      </c>
      <c r="C16" s="8">
        <v>11.85</v>
      </c>
      <c r="D16" s="8">
        <v>10.68</v>
      </c>
      <c r="E16" s="9">
        <f t="shared" si="1"/>
        <v>-1.17</v>
      </c>
    </row>
    <row r="17" spans="1:5" ht="12.75">
      <c r="A17" s="6">
        <f t="shared" si="0"/>
        <v>14</v>
      </c>
      <c r="B17" s="7" t="s">
        <v>15</v>
      </c>
      <c r="C17" s="8">
        <v>10.82</v>
      </c>
      <c r="D17" s="8">
        <v>11.48</v>
      </c>
      <c r="E17" s="9">
        <f t="shared" si="1"/>
        <v>0.6600000000000001</v>
      </c>
    </row>
    <row r="18" spans="1:5" ht="12.75">
      <c r="A18" s="6">
        <f t="shared" si="0"/>
        <v>15</v>
      </c>
      <c r="B18" s="7" t="s">
        <v>16</v>
      </c>
      <c r="C18" s="8">
        <v>9.41</v>
      </c>
      <c r="D18" s="8">
        <v>9.8</v>
      </c>
      <c r="E18" s="9">
        <f t="shared" si="1"/>
        <v>0.39000000000000057</v>
      </c>
    </row>
    <row r="19" spans="1:5" ht="12.75">
      <c r="A19" s="6">
        <f t="shared" si="0"/>
        <v>16</v>
      </c>
      <c r="B19" s="7" t="s">
        <v>17</v>
      </c>
      <c r="C19" s="8">
        <v>5.16</v>
      </c>
      <c r="D19" s="8">
        <v>5.24</v>
      </c>
      <c r="E19" s="9">
        <f t="shared" si="1"/>
        <v>0.08000000000000007</v>
      </c>
    </row>
    <row r="20" spans="1:5" ht="12.75">
      <c r="A20" s="6">
        <f t="shared" si="0"/>
        <v>17</v>
      </c>
      <c r="B20" s="7" t="s">
        <v>18</v>
      </c>
      <c r="C20" s="8">
        <v>16.11</v>
      </c>
      <c r="D20" s="8">
        <v>16.13</v>
      </c>
      <c r="E20" s="9">
        <f t="shared" si="1"/>
        <v>0.019999999999999574</v>
      </c>
    </row>
    <row r="21" spans="1:5" ht="12.75">
      <c r="A21" s="6">
        <f t="shared" si="0"/>
        <v>18</v>
      </c>
      <c r="B21" s="7" t="s">
        <v>19</v>
      </c>
      <c r="C21" s="8">
        <v>11.45</v>
      </c>
      <c r="D21" s="8">
        <v>11.23</v>
      </c>
      <c r="E21" s="9">
        <f t="shared" si="1"/>
        <v>-0.21999999999999886</v>
      </c>
    </row>
    <row r="22" spans="1:5" ht="12.75">
      <c r="A22" s="6">
        <f t="shared" si="0"/>
        <v>19</v>
      </c>
      <c r="B22" s="7" t="s">
        <v>20</v>
      </c>
      <c r="C22" s="8">
        <v>10.69</v>
      </c>
      <c r="D22" s="8">
        <v>10.4</v>
      </c>
      <c r="E22" s="9">
        <f t="shared" si="1"/>
        <v>-0.28999999999999915</v>
      </c>
    </row>
    <row r="23" spans="1:5" ht="12.75">
      <c r="A23" s="6">
        <f t="shared" si="0"/>
        <v>20</v>
      </c>
      <c r="B23" s="7" t="s">
        <v>21</v>
      </c>
      <c r="C23" s="8">
        <v>0</v>
      </c>
      <c r="D23" s="8"/>
      <c r="E23" s="9">
        <f t="shared" si="1"/>
        <v>0</v>
      </c>
    </row>
    <row r="24" spans="1:5" ht="12.75">
      <c r="A24" s="6">
        <f t="shared" si="0"/>
        <v>21</v>
      </c>
      <c r="B24" s="7" t="s">
        <v>22</v>
      </c>
      <c r="C24" s="8">
        <v>7.12</v>
      </c>
      <c r="D24" s="8">
        <v>6.72</v>
      </c>
      <c r="E24" s="9">
        <f t="shared" si="1"/>
        <v>-0.40000000000000036</v>
      </c>
    </row>
    <row r="25" spans="1:5" ht="12.75">
      <c r="A25" s="6">
        <f>A18+1</f>
        <v>16</v>
      </c>
      <c r="B25" s="7" t="s">
        <v>23</v>
      </c>
      <c r="C25" s="8">
        <v>10.56</v>
      </c>
      <c r="D25" s="8">
        <v>10.78</v>
      </c>
      <c r="E25" s="9">
        <f t="shared" si="1"/>
        <v>0.21999999999999886</v>
      </c>
    </row>
    <row r="26" spans="1:5" ht="12.75">
      <c r="A26" s="6">
        <f>A25+1</f>
        <v>17</v>
      </c>
      <c r="B26" s="7" t="s">
        <v>24</v>
      </c>
      <c r="C26" s="8">
        <v>0</v>
      </c>
      <c r="D26" s="8">
        <v>6.2</v>
      </c>
      <c r="E26" s="9">
        <f t="shared" si="1"/>
        <v>6.2</v>
      </c>
    </row>
    <row r="27" spans="1:5" ht="12.75">
      <c r="A27" s="6">
        <f>A26+1</f>
        <v>18</v>
      </c>
      <c r="B27" s="7" t="s">
        <v>25</v>
      </c>
      <c r="C27" s="8">
        <v>9.87</v>
      </c>
      <c r="D27" s="8">
        <v>11.26</v>
      </c>
      <c r="E27" s="9">
        <f t="shared" si="1"/>
        <v>1.3900000000000006</v>
      </c>
    </row>
    <row r="28" spans="1:5" ht="12.75">
      <c r="A28" s="6">
        <f>A27+1</f>
        <v>19</v>
      </c>
      <c r="B28" s="7" t="s">
        <v>26</v>
      </c>
      <c r="C28" s="8">
        <v>9.25</v>
      </c>
      <c r="D28" s="8">
        <v>10.83</v>
      </c>
      <c r="E28" s="9">
        <f t="shared" si="1"/>
        <v>1.58</v>
      </c>
    </row>
    <row r="29" spans="1:5" ht="12.75">
      <c r="A29" s="6">
        <f>A28+1</f>
        <v>20</v>
      </c>
      <c r="B29" s="7" t="s">
        <v>27</v>
      </c>
      <c r="C29" s="8">
        <v>11.87</v>
      </c>
      <c r="D29" s="8">
        <v>11.72</v>
      </c>
      <c r="E29" s="9">
        <f t="shared" si="1"/>
        <v>-0.14999999999999858</v>
      </c>
    </row>
    <row r="30" spans="1:5" ht="12.75">
      <c r="A30" s="6">
        <f>A29+1</f>
        <v>21</v>
      </c>
      <c r="B30" s="7" t="s">
        <v>28</v>
      </c>
      <c r="C30" s="8">
        <v>18.24</v>
      </c>
      <c r="D30" s="8">
        <v>18.31</v>
      </c>
      <c r="E30" s="9">
        <f t="shared" si="1"/>
        <v>0.07000000000000028</v>
      </c>
    </row>
    <row r="31" spans="1:5" ht="12.75">
      <c r="A31" s="26" t="s">
        <v>35</v>
      </c>
      <c r="B31" s="26"/>
      <c r="C31" s="24">
        <v>11.01</v>
      </c>
      <c r="D31" s="24">
        <v>11.31</v>
      </c>
      <c r="E31" s="9">
        <f t="shared" si="1"/>
        <v>0.3000000000000007</v>
      </c>
    </row>
    <row r="32" spans="1:5" ht="12.75">
      <c r="A32" s="6">
        <v>22</v>
      </c>
      <c r="B32" s="7" t="s">
        <v>39</v>
      </c>
      <c r="C32" s="8">
        <v>12.77</v>
      </c>
      <c r="D32" s="8">
        <v>10.66</v>
      </c>
      <c r="E32" s="9">
        <f t="shared" si="1"/>
        <v>-2.1099999999999994</v>
      </c>
    </row>
    <row r="33" spans="1:5" ht="12.75">
      <c r="A33" s="6">
        <v>23</v>
      </c>
      <c r="B33" s="7" t="s">
        <v>40</v>
      </c>
      <c r="C33" s="8">
        <v>8.61</v>
      </c>
      <c r="D33" s="8">
        <v>8.47</v>
      </c>
      <c r="E33" s="9">
        <f t="shared" si="1"/>
        <v>-0.1399999999999988</v>
      </c>
    </row>
    <row r="34" spans="1:5" ht="12.75">
      <c r="A34" s="6">
        <v>24</v>
      </c>
      <c r="B34" s="7" t="s">
        <v>41</v>
      </c>
      <c r="C34" s="8">
        <v>14.8</v>
      </c>
      <c r="D34" s="8">
        <v>15.47</v>
      </c>
      <c r="E34" s="9">
        <f t="shared" si="1"/>
        <v>0.6699999999999999</v>
      </c>
    </row>
    <row r="35" spans="1:5" ht="12.75">
      <c r="A35" s="27" t="s">
        <v>42</v>
      </c>
      <c r="B35" s="28"/>
      <c r="C35" s="24">
        <v>10.93</v>
      </c>
      <c r="D35" s="24">
        <v>11.2</v>
      </c>
      <c r="E35" s="9">
        <f t="shared" si="1"/>
        <v>0.2699999999999996</v>
      </c>
    </row>
  </sheetData>
  <sheetProtection/>
  <mergeCells count="3">
    <mergeCell ref="A1:E1"/>
    <mergeCell ref="A31:B31"/>
    <mergeCell ref="A35:B35"/>
  </mergeCells>
  <conditionalFormatting sqref="E4:E35">
    <cfRule type="cellIs" priority="1" dxfId="6" operator="lessThan" stopIfTrue="1">
      <formula>0</formula>
    </cfRule>
    <cfRule type="cellIs" priority="2" dxfId="7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D23" sqref="D23"/>
    </sheetView>
  </sheetViews>
  <sheetFormatPr defaultColWidth="9.00390625" defaultRowHeight="12.75"/>
  <cols>
    <col min="1" max="1" width="7.375" style="1" bestFit="1" customWidth="1"/>
    <col min="2" max="2" width="29.625" style="1" customWidth="1"/>
    <col min="3" max="3" width="15.125" style="1" customWidth="1"/>
    <col min="4" max="4" width="22.125" style="1" bestFit="1" customWidth="1"/>
    <col min="5" max="16384" width="9.125" style="1" customWidth="1"/>
  </cols>
  <sheetData>
    <row r="1" spans="1:4" ht="42" customHeight="1">
      <c r="A1" s="29" t="s">
        <v>36</v>
      </c>
      <c r="B1" s="29"/>
      <c r="C1" s="29"/>
      <c r="D1" s="29"/>
    </row>
    <row r="2" spans="1:4" ht="12.75">
      <c r="A2" s="19" t="s">
        <v>0</v>
      </c>
      <c r="B2" s="20" t="s">
        <v>1</v>
      </c>
      <c r="C2" s="17">
        <v>2009</v>
      </c>
      <c r="D2" s="21" t="s">
        <v>33</v>
      </c>
    </row>
    <row r="3" spans="1:4" ht="3" customHeight="1">
      <c r="A3" s="2"/>
      <c r="B3" s="2"/>
      <c r="C3" s="4"/>
      <c r="D3" s="2"/>
    </row>
    <row r="4" spans="1:4" ht="13.5" customHeight="1">
      <c r="A4" s="13">
        <v>1</v>
      </c>
      <c r="B4" s="14" t="s">
        <v>2</v>
      </c>
      <c r="C4" s="8">
        <v>9.53</v>
      </c>
      <c r="D4" s="9">
        <f>IF(C4="","нет данных",C4-C32)</f>
        <v>-1.7800000000000011</v>
      </c>
    </row>
    <row r="5" spans="1:4" ht="12.75">
      <c r="A5" s="13">
        <f aca="true" t="shared" si="0" ref="A5:A30">A4+1</f>
        <v>2</v>
      </c>
      <c r="B5" s="14" t="s">
        <v>3</v>
      </c>
      <c r="C5" s="8">
        <v>10.02</v>
      </c>
      <c r="D5" s="9">
        <f>IF(C5="","нет данных",C5-C32)</f>
        <v>-1.290000000000001</v>
      </c>
    </row>
    <row r="6" spans="1:4" ht="12.75">
      <c r="A6" s="13">
        <f t="shared" si="0"/>
        <v>3</v>
      </c>
      <c r="B6" s="14" t="s">
        <v>4</v>
      </c>
      <c r="C6" s="8">
        <v>9.48</v>
      </c>
      <c r="D6" s="9">
        <f>IF(C6="","нет данных",C6-C32)</f>
        <v>-1.83</v>
      </c>
    </row>
    <row r="7" spans="1:4" ht="12.75">
      <c r="A7" s="13">
        <f t="shared" si="0"/>
        <v>4</v>
      </c>
      <c r="B7" s="14" t="s">
        <v>5</v>
      </c>
      <c r="C7" s="8">
        <v>11.28</v>
      </c>
      <c r="D7" s="9">
        <f>IF(C7="","нет данных",C7-C32)</f>
        <v>-0.030000000000001137</v>
      </c>
    </row>
    <row r="8" spans="1:4" ht="12.75">
      <c r="A8" s="13">
        <f t="shared" si="0"/>
        <v>5</v>
      </c>
      <c r="B8" s="14" t="s">
        <v>6</v>
      </c>
      <c r="C8" s="8">
        <v>10.11</v>
      </c>
      <c r="D8" s="9">
        <f>IF(C8="","нет данных",C8-C32)</f>
        <v>-1.200000000000001</v>
      </c>
    </row>
    <row r="9" spans="1:4" ht="12.75">
      <c r="A9" s="13">
        <f t="shared" si="0"/>
        <v>6</v>
      </c>
      <c r="B9" s="14" t="s">
        <v>7</v>
      </c>
      <c r="C9" s="8">
        <v>8.98</v>
      </c>
      <c r="D9" s="9">
        <f>IF(C9="","нет данных",C9-C32)</f>
        <v>-2.33</v>
      </c>
    </row>
    <row r="10" spans="1:4" ht="12.75">
      <c r="A10" s="13">
        <f t="shared" si="0"/>
        <v>7</v>
      </c>
      <c r="B10" s="14" t="s">
        <v>8</v>
      </c>
      <c r="C10" s="8">
        <v>11.58</v>
      </c>
      <c r="D10" s="9">
        <f>IF(C10="","нет данных",C10-C32)</f>
        <v>0.2699999999999996</v>
      </c>
    </row>
    <row r="11" spans="1:4" ht="12.75">
      <c r="A11" s="13">
        <f t="shared" si="0"/>
        <v>8</v>
      </c>
      <c r="B11" s="14" t="s">
        <v>9</v>
      </c>
      <c r="C11" s="8">
        <v>8.87</v>
      </c>
      <c r="D11" s="9">
        <f>IF(C11="","нет данных",C11-C32)</f>
        <v>-2.4400000000000013</v>
      </c>
    </row>
    <row r="12" spans="1:4" ht="12.75">
      <c r="A12" s="13">
        <f t="shared" si="0"/>
        <v>9</v>
      </c>
      <c r="B12" s="14" t="s">
        <v>10</v>
      </c>
      <c r="C12" s="8">
        <v>10.08</v>
      </c>
      <c r="D12" s="9">
        <f>IF(C12="","нет данных",C12-C32)</f>
        <v>-1.2300000000000004</v>
      </c>
    </row>
    <row r="13" spans="1:4" ht="12.75">
      <c r="A13" s="13">
        <f t="shared" si="0"/>
        <v>10</v>
      </c>
      <c r="B13" s="14" t="s">
        <v>11</v>
      </c>
      <c r="C13" s="8">
        <v>9.53</v>
      </c>
      <c r="D13" s="9">
        <f>IF(C13="","нет данных",C13-C32)</f>
        <v>-1.7800000000000011</v>
      </c>
    </row>
    <row r="14" spans="1:4" ht="12.75">
      <c r="A14" s="13">
        <f t="shared" si="0"/>
        <v>11</v>
      </c>
      <c r="B14" s="14" t="s">
        <v>12</v>
      </c>
      <c r="C14" s="8">
        <v>11.72</v>
      </c>
      <c r="D14" s="9">
        <f>IF(C14="","нет данных",C14-C32)</f>
        <v>0.41000000000000014</v>
      </c>
    </row>
    <row r="15" spans="1:4" ht="12.75">
      <c r="A15" s="13">
        <f t="shared" si="0"/>
        <v>12</v>
      </c>
      <c r="B15" s="14" t="s">
        <v>13</v>
      </c>
      <c r="C15" s="8">
        <v>9.63</v>
      </c>
      <c r="D15" s="9">
        <f>IF(C15="","нет данных",C15-C32)</f>
        <v>-1.6799999999999997</v>
      </c>
    </row>
    <row r="16" spans="1:4" ht="12.75">
      <c r="A16" s="13">
        <f t="shared" si="0"/>
        <v>13</v>
      </c>
      <c r="B16" s="14" t="s">
        <v>14</v>
      </c>
      <c r="C16" s="8">
        <v>10.68</v>
      </c>
      <c r="D16" s="9">
        <f>IF(C16="","нет данных",C16-C32)</f>
        <v>-0.6300000000000008</v>
      </c>
    </row>
    <row r="17" spans="1:4" ht="12.75">
      <c r="A17" s="13">
        <f t="shared" si="0"/>
        <v>14</v>
      </c>
      <c r="B17" s="14" t="s">
        <v>15</v>
      </c>
      <c r="C17" s="8">
        <v>11.48</v>
      </c>
      <c r="D17" s="9">
        <f>IF(C17="","нет данных",C17-C32)</f>
        <v>0.16999999999999993</v>
      </c>
    </row>
    <row r="18" spans="1:4" ht="12.75">
      <c r="A18" s="13">
        <f t="shared" si="0"/>
        <v>15</v>
      </c>
      <c r="B18" s="14" t="s">
        <v>16</v>
      </c>
      <c r="C18" s="8">
        <v>9.8</v>
      </c>
      <c r="D18" s="9">
        <f>IF(C18="","нет данных",C18-C32)</f>
        <v>-1.5099999999999998</v>
      </c>
    </row>
    <row r="19" spans="1:4" ht="12.75">
      <c r="A19" s="13">
        <f t="shared" si="0"/>
        <v>16</v>
      </c>
      <c r="B19" s="14" t="s">
        <v>17</v>
      </c>
      <c r="C19" s="8">
        <v>5.24</v>
      </c>
      <c r="D19" s="9">
        <f>IF(C19="","нет данных",C19-C32)</f>
        <v>-6.07</v>
      </c>
    </row>
    <row r="20" spans="1:4" ht="12.75">
      <c r="A20" s="13">
        <f t="shared" si="0"/>
        <v>17</v>
      </c>
      <c r="B20" s="14" t="s">
        <v>18</v>
      </c>
      <c r="C20" s="8">
        <v>16.13</v>
      </c>
      <c r="D20" s="9">
        <f>IF(C20="","нет данных",C20-C32)</f>
        <v>4.8199999999999985</v>
      </c>
    </row>
    <row r="21" spans="1:4" ht="12.75">
      <c r="A21" s="13">
        <f t="shared" si="0"/>
        <v>18</v>
      </c>
      <c r="B21" s="14" t="s">
        <v>19</v>
      </c>
      <c r="C21" s="8">
        <v>11.23</v>
      </c>
      <c r="D21" s="9">
        <f>IF(C21="","нет данных",C21-C32)</f>
        <v>-0.08000000000000007</v>
      </c>
    </row>
    <row r="22" spans="1:4" ht="12.75">
      <c r="A22" s="13">
        <f t="shared" si="0"/>
        <v>19</v>
      </c>
      <c r="B22" s="14" t="s">
        <v>20</v>
      </c>
      <c r="C22" s="8">
        <v>10.4</v>
      </c>
      <c r="D22" s="9">
        <f>IF(C22="","нет данных",C22-C32)</f>
        <v>-0.9100000000000001</v>
      </c>
    </row>
    <row r="23" spans="1:4" ht="12.75">
      <c r="A23" s="13">
        <f t="shared" si="0"/>
        <v>20</v>
      </c>
      <c r="B23" s="14" t="s">
        <v>21</v>
      </c>
      <c r="C23" s="8"/>
      <c r="D23" s="9" t="str">
        <f>IF(C23="","нет данных",C23-C32)</f>
        <v>нет данных</v>
      </c>
    </row>
    <row r="24" spans="1:4" ht="12.75">
      <c r="A24" s="13">
        <f t="shared" si="0"/>
        <v>21</v>
      </c>
      <c r="B24" s="14" t="s">
        <v>22</v>
      </c>
      <c r="C24" s="8">
        <v>6.72</v>
      </c>
      <c r="D24" s="9">
        <f>IF(C24="","нет данных",C24-C32)</f>
        <v>-4.590000000000001</v>
      </c>
    </row>
    <row r="25" spans="1:4" ht="12.75">
      <c r="A25" s="13">
        <f t="shared" si="0"/>
        <v>22</v>
      </c>
      <c r="B25" s="14" t="s">
        <v>23</v>
      </c>
      <c r="C25" s="8">
        <v>10.78</v>
      </c>
      <c r="D25" s="9">
        <f>IF(C25="","нет данных",C25-C32)</f>
        <v>-0.5300000000000011</v>
      </c>
    </row>
    <row r="26" spans="1:4" ht="12.75">
      <c r="A26" s="13">
        <f t="shared" si="0"/>
        <v>23</v>
      </c>
      <c r="B26" s="14" t="s">
        <v>24</v>
      </c>
      <c r="C26" s="8">
        <v>6.2</v>
      </c>
      <c r="D26" s="9">
        <f>IF(C26="","нет данных",C26-C32)</f>
        <v>-5.11</v>
      </c>
    </row>
    <row r="27" spans="1:4" ht="12.75">
      <c r="A27" s="13">
        <f t="shared" si="0"/>
        <v>24</v>
      </c>
      <c r="B27" s="14" t="s">
        <v>25</v>
      </c>
      <c r="C27" s="8">
        <v>11.26</v>
      </c>
      <c r="D27" s="9">
        <f>IF(C27="","нет данных",C27-C32)</f>
        <v>-0.05000000000000071</v>
      </c>
    </row>
    <row r="28" spans="1:4" ht="12.75">
      <c r="A28" s="13">
        <f t="shared" si="0"/>
        <v>25</v>
      </c>
      <c r="B28" s="14" t="s">
        <v>26</v>
      </c>
      <c r="C28" s="8">
        <v>10.83</v>
      </c>
      <c r="D28" s="9">
        <f>IF(C28="","нет данных",C28-C32)</f>
        <v>-0.4800000000000004</v>
      </c>
    </row>
    <row r="29" spans="1:4" ht="12.75">
      <c r="A29" s="13">
        <f t="shared" si="0"/>
        <v>26</v>
      </c>
      <c r="B29" s="14" t="s">
        <v>27</v>
      </c>
      <c r="C29" s="8">
        <v>11.72</v>
      </c>
      <c r="D29" s="9">
        <f>IF(C29="","нет данных",C29-C32)</f>
        <v>0.41000000000000014</v>
      </c>
    </row>
    <row r="30" spans="1:4" ht="12.75">
      <c r="A30" s="13">
        <f t="shared" si="0"/>
        <v>27</v>
      </c>
      <c r="B30" s="14" t="s">
        <v>28</v>
      </c>
      <c r="C30" s="8">
        <v>18.31</v>
      </c>
      <c r="D30" s="9">
        <f>IF(C30="","нет данных",C30-C32)</f>
        <v>6.999999999999998</v>
      </c>
    </row>
    <row r="31" spans="1:3" ht="12.75">
      <c r="A31" s="11"/>
      <c r="C31" s="8"/>
    </row>
    <row r="32" spans="1:3" ht="12.75">
      <c r="A32" s="11"/>
      <c r="B32" s="15" t="s">
        <v>32</v>
      </c>
      <c r="C32" s="8">
        <v>11.31</v>
      </c>
    </row>
    <row r="33" ht="12.75">
      <c r="C33" s="12"/>
    </row>
  </sheetData>
  <sheetProtection/>
  <mergeCells count="1">
    <mergeCell ref="A1:D1"/>
  </mergeCells>
  <conditionalFormatting sqref="D4:D30 C33">
    <cfRule type="cellIs" priority="1" dxfId="6" operator="lessThan" stopIfTrue="1">
      <formula>0</formula>
    </cfRule>
    <cfRule type="cellIs" priority="2" dxfId="7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.375" style="1" bestFit="1" customWidth="1"/>
    <col min="2" max="2" width="29.625" style="1" customWidth="1"/>
    <col min="3" max="3" width="16.00390625" style="1" customWidth="1"/>
    <col min="4" max="4" width="22.125" style="1" bestFit="1" customWidth="1"/>
    <col min="5" max="16384" width="9.125" style="1" customWidth="1"/>
  </cols>
  <sheetData>
    <row r="1" spans="1:4" ht="59.25" customHeight="1">
      <c r="A1" s="29" t="s">
        <v>37</v>
      </c>
      <c r="B1" s="29"/>
      <c r="C1" s="29"/>
      <c r="D1" s="29"/>
    </row>
    <row r="2" spans="1:4" ht="12.75">
      <c r="A2" s="19" t="s">
        <v>0</v>
      </c>
      <c r="B2" s="20" t="s">
        <v>1</v>
      </c>
      <c r="C2" s="17">
        <v>2009</v>
      </c>
      <c r="D2" s="21" t="s">
        <v>33</v>
      </c>
    </row>
    <row r="3" spans="1:4" ht="3" customHeight="1">
      <c r="A3" s="2"/>
      <c r="B3" s="2"/>
      <c r="C3" s="4"/>
      <c r="D3" s="2"/>
    </row>
    <row r="4" spans="1:4" ht="13.5" customHeight="1">
      <c r="A4" s="13">
        <v>1</v>
      </c>
      <c r="B4" s="14" t="s">
        <v>2</v>
      </c>
      <c r="C4" s="8">
        <v>9.53</v>
      </c>
      <c r="D4" s="9">
        <f>IF(C4="","нет данных",C4-C36)</f>
        <v>-4.67</v>
      </c>
    </row>
    <row r="5" spans="1:4" ht="12.75">
      <c r="A5" s="13">
        <f aca="true" t="shared" si="0" ref="A5:A26">A4+1</f>
        <v>2</v>
      </c>
      <c r="B5" s="14" t="s">
        <v>3</v>
      </c>
      <c r="C5" s="8">
        <v>10.02</v>
      </c>
      <c r="D5" s="9">
        <f>IF(C5="","нет данных",C5-C36)</f>
        <v>-4.18</v>
      </c>
    </row>
    <row r="6" spans="1:4" ht="12.75">
      <c r="A6" s="13">
        <f t="shared" si="0"/>
        <v>3</v>
      </c>
      <c r="B6" s="14" t="s">
        <v>4</v>
      </c>
      <c r="C6" s="8">
        <v>9.48</v>
      </c>
      <c r="D6" s="9">
        <f>IF(C6="","нет данных",C6-C36)</f>
        <v>-4.719999999999999</v>
      </c>
    </row>
    <row r="7" spans="1:4" ht="12.75">
      <c r="A7" s="13">
        <f t="shared" si="0"/>
        <v>4</v>
      </c>
      <c r="B7" s="14" t="s">
        <v>5</v>
      </c>
      <c r="C7" s="8">
        <v>11.28</v>
      </c>
      <c r="D7" s="9">
        <f>IF(C7="","нет данных",C7-C36)</f>
        <v>-2.92</v>
      </c>
    </row>
    <row r="8" spans="1:4" ht="12.75">
      <c r="A8" s="13">
        <f t="shared" si="0"/>
        <v>5</v>
      </c>
      <c r="B8" s="14" t="s">
        <v>6</v>
      </c>
      <c r="C8" s="8">
        <v>10.11</v>
      </c>
      <c r="D8" s="9">
        <f>IF(C8="","нет данных",C8-C36)</f>
        <v>-4.09</v>
      </c>
    </row>
    <row r="9" spans="1:4" ht="12.75">
      <c r="A9" s="13">
        <f t="shared" si="0"/>
        <v>6</v>
      </c>
      <c r="B9" s="14" t="s">
        <v>7</v>
      </c>
      <c r="C9" s="8">
        <v>8.98</v>
      </c>
      <c r="D9" s="9">
        <f>IF(C9="","нет данных",C9-C36)</f>
        <v>-5.219999999999999</v>
      </c>
    </row>
    <row r="10" spans="1:4" ht="12.75">
      <c r="A10" s="13">
        <f t="shared" si="0"/>
        <v>7</v>
      </c>
      <c r="B10" s="14" t="s">
        <v>8</v>
      </c>
      <c r="C10" s="8">
        <v>11.58</v>
      </c>
      <c r="D10" s="9">
        <f>IF(C10="","нет данных",C10-C36)</f>
        <v>-2.619999999999999</v>
      </c>
    </row>
    <row r="11" spans="1:4" ht="12.75">
      <c r="A11" s="13">
        <f t="shared" si="0"/>
        <v>8</v>
      </c>
      <c r="B11" s="14" t="s">
        <v>9</v>
      </c>
      <c r="C11" s="8">
        <v>8.87</v>
      </c>
      <c r="D11" s="9">
        <f>IF(C11="","нет данных",C11-C36)</f>
        <v>-5.33</v>
      </c>
    </row>
    <row r="12" spans="1:4" ht="12.75">
      <c r="A12" s="13">
        <f t="shared" si="0"/>
        <v>9</v>
      </c>
      <c r="B12" s="14" t="s">
        <v>10</v>
      </c>
      <c r="C12" s="8">
        <v>10.08</v>
      </c>
      <c r="D12" s="9">
        <f>IF(C12="","нет данных",C12-C36)</f>
        <v>-4.119999999999999</v>
      </c>
    </row>
    <row r="13" spans="1:4" ht="12.75">
      <c r="A13" s="13">
        <f t="shared" si="0"/>
        <v>10</v>
      </c>
      <c r="B13" s="14" t="s">
        <v>11</v>
      </c>
      <c r="C13" s="8">
        <v>9.53</v>
      </c>
      <c r="D13" s="9">
        <f>IF(C13="","нет данных",C13-C36)</f>
        <v>-4.67</v>
      </c>
    </row>
    <row r="14" spans="1:4" ht="12.75">
      <c r="A14" s="13">
        <f t="shared" si="0"/>
        <v>11</v>
      </c>
      <c r="B14" s="14" t="s">
        <v>12</v>
      </c>
      <c r="C14" s="8">
        <v>11.72</v>
      </c>
      <c r="D14" s="9">
        <f>IF(C14="","нет данных",C14-C36)</f>
        <v>-2.4799999999999986</v>
      </c>
    </row>
    <row r="15" spans="1:4" ht="12.75">
      <c r="A15" s="13">
        <f t="shared" si="0"/>
        <v>12</v>
      </c>
      <c r="B15" s="14" t="s">
        <v>13</v>
      </c>
      <c r="C15" s="8">
        <v>9.63</v>
      </c>
      <c r="D15" s="9">
        <f>IF(C15="","нет данных",C15-C36)</f>
        <v>-4.5699999999999985</v>
      </c>
    </row>
    <row r="16" spans="1:4" ht="12.75">
      <c r="A16" s="13">
        <f t="shared" si="0"/>
        <v>13</v>
      </c>
      <c r="B16" s="14" t="s">
        <v>14</v>
      </c>
      <c r="C16" s="8">
        <v>10.68</v>
      </c>
      <c r="D16" s="9">
        <f>IF(C16="","нет данных",C16-C36)</f>
        <v>-3.5199999999999996</v>
      </c>
    </row>
    <row r="17" spans="1:4" ht="12.75">
      <c r="A17" s="13">
        <f t="shared" si="0"/>
        <v>14</v>
      </c>
      <c r="B17" s="14" t="s">
        <v>15</v>
      </c>
      <c r="C17" s="8">
        <v>11.48</v>
      </c>
      <c r="D17" s="9">
        <f>IF(C17="","нет данных",C17-C36)</f>
        <v>-2.719999999999999</v>
      </c>
    </row>
    <row r="18" spans="1:4" ht="12.75">
      <c r="A18" s="13">
        <f t="shared" si="0"/>
        <v>15</v>
      </c>
      <c r="B18" s="14" t="s">
        <v>16</v>
      </c>
      <c r="C18" s="8">
        <v>9.8</v>
      </c>
      <c r="D18" s="9">
        <f>IF(C18="","нет данных",C18-C36)</f>
        <v>-4.399999999999999</v>
      </c>
    </row>
    <row r="19" spans="1:4" ht="12.75">
      <c r="A19" s="13">
        <f t="shared" si="0"/>
        <v>16</v>
      </c>
      <c r="B19" s="14" t="s">
        <v>17</v>
      </c>
      <c r="C19" s="8">
        <v>5.24</v>
      </c>
      <c r="D19" s="9">
        <f>IF(C19="","нет данных",C19-C36)</f>
        <v>-8.959999999999999</v>
      </c>
    </row>
    <row r="20" spans="1:4" ht="12.75">
      <c r="A20" s="13">
        <f t="shared" si="0"/>
        <v>17</v>
      </c>
      <c r="B20" s="14" t="s">
        <v>18</v>
      </c>
      <c r="C20" s="8">
        <v>16.13</v>
      </c>
      <c r="D20" s="9">
        <f>IF(C20="","нет данных",C20-C36)</f>
        <v>1.9299999999999997</v>
      </c>
    </row>
    <row r="21" spans="1:4" ht="12.75">
      <c r="A21" s="13">
        <f t="shared" si="0"/>
        <v>18</v>
      </c>
      <c r="B21" s="14" t="s">
        <v>19</v>
      </c>
      <c r="C21" s="8">
        <v>11.23</v>
      </c>
      <c r="D21" s="9">
        <f>IF(C21="","нет данных",C21-C36)</f>
        <v>-2.969999999999999</v>
      </c>
    </row>
    <row r="22" spans="1:4" ht="12.75">
      <c r="A22" s="13">
        <f t="shared" si="0"/>
        <v>19</v>
      </c>
      <c r="B22" s="14" t="s">
        <v>20</v>
      </c>
      <c r="C22" s="8">
        <v>10.4</v>
      </c>
      <c r="D22" s="9">
        <f>IF(C22="","нет данных",C22-C36)</f>
        <v>-3.799999999999999</v>
      </c>
    </row>
    <row r="23" spans="1:4" ht="12.75">
      <c r="A23" s="13">
        <f t="shared" si="0"/>
        <v>20</v>
      </c>
      <c r="B23" s="14" t="s">
        <v>21</v>
      </c>
      <c r="C23" s="8"/>
      <c r="D23" s="9" t="str">
        <f>IF(C23="","нет данных",C23-C36)</f>
        <v>нет данных</v>
      </c>
    </row>
    <row r="24" spans="1:4" ht="12.75">
      <c r="A24" s="13">
        <f t="shared" si="0"/>
        <v>21</v>
      </c>
      <c r="B24" s="14" t="s">
        <v>22</v>
      </c>
      <c r="C24" s="8">
        <v>6.72</v>
      </c>
      <c r="D24" s="9">
        <f>IF(C24="","нет данных",C24-C36)</f>
        <v>-7.4799999999999995</v>
      </c>
    </row>
    <row r="25" spans="1:4" ht="12.75">
      <c r="A25" s="13">
        <f t="shared" si="0"/>
        <v>22</v>
      </c>
      <c r="B25" s="14" t="s">
        <v>23</v>
      </c>
      <c r="C25" s="8">
        <v>10.78</v>
      </c>
      <c r="D25" s="9">
        <f>IF(C25="","нет данных",C25-C36)</f>
        <v>-3.42</v>
      </c>
    </row>
    <row r="26" spans="1:4" ht="12.75">
      <c r="A26" s="13">
        <f t="shared" si="0"/>
        <v>23</v>
      </c>
      <c r="B26" s="14" t="s">
        <v>24</v>
      </c>
      <c r="C26" s="8">
        <v>6.2</v>
      </c>
      <c r="D26" s="9">
        <f>IF(C26="","нет данных",C26-C36)</f>
        <v>-7.999999999999999</v>
      </c>
    </row>
    <row r="27" spans="1:4" ht="12.75">
      <c r="A27" s="13">
        <f>A21+1</f>
        <v>19</v>
      </c>
      <c r="B27" s="14" t="s">
        <v>25</v>
      </c>
      <c r="C27" s="8">
        <v>11.26</v>
      </c>
      <c r="D27" s="9">
        <f>IF(C27="","нет данных",C27-C36)</f>
        <v>-2.9399999999999995</v>
      </c>
    </row>
    <row r="28" spans="1:4" ht="12.75">
      <c r="A28" s="13">
        <f>A27+1</f>
        <v>20</v>
      </c>
      <c r="B28" s="14" t="s">
        <v>26</v>
      </c>
      <c r="C28" s="8">
        <v>10.83</v>
      </c>
      <c r="D28" s="9">
        <f>IF(C28="","нет данных",C28-C36)</f>
        <v>-3.369999999999999</v>
      </c>
    </row>
    <row r="29" spans="1:4" ht="12.75">
      <c r="A29" s="13">
        <f>A28+1</f>
        <v>21</v>
      </c>
      <c r="B29" s="14" t="s">
        <v>27</v>
      </c>
      <c r="C29" s="8">
        <v>11.72</v>
      </c>
      <c r="D29" s="9">
        <f>IF(C29="","нет данных",C29-C36)</f>
        <v>-2.4799999999999986</v>
      </c>
    </row>
    <row r="30" spans="1:4" ht="12.75">
      <c r="A30" s="13">
        <f>A29+1</f>
        <v>22</v>
      </c>
      <c r="B30" s="14" t="s">
        <v>28</v>
      </c>
      <c r="C30" s="8">
        <v>18.31</v>
      </c>
      <c r="D30" s="9">
        <f>IF(C30="","нет данных",C30-C36)</f>
        <v>4.109999999999999</v>
      </c>
    </row>
    <row r="31" spans="1:4" ht="12.75">
      <c r="A31" s="22">
        <f>A30+1</f>
        <v>23</v>
      </c>
      <c r="B31" s="23" t="s">
        <v>32</v>
      </c>
      <c r="C31" s="24">
        <v>11.31</v>
      </c>
      <c r="D31" s="9">
        <f>IF(C31="","нет данных",C31-C36)</f>
        <v>-2.889999999999999</v>
      </c>
    </row>
    <row r="32" spans="1:4" ht="12.75">
      <c r="A32" s="6">
        <v>22</v>
      </c>
      <c r="B32" s="7" t="s">
        <v>39</v>
      </c>
      <c r="C32" s="8">
        <v>10.66</v>
      </c>
      <c r="D32" s="9">
        <f>IF(C32="","нет данных",C32-C36)</f>
        <v>-3.539999999999999</v>
      </c>
    </row>
    <row r="33" spans="1:4" ht="12.75">
      <c r="A33" s="6">
        <v>23</v>
      </c>
      <c r="B33" s="7" t="s">
        <v>40</v>
      </c>
      <c r="C33" s="8">
        <v>8.47</v>
      </c>
      <c r="D33" s="9">
        <f>IF(C33="","нет данных",C33-C36)</f>
        <v>-5.729999999999999</v>
      </c>
    </row>
    <row r="34" spans="1:4" ht="12.75">
      <c r="A34" s="6">
        <v>24</v>
      </c>
      <c r="B34" s="7" t="s">
        <v>41</v>
      </c>
      <c r="C34" s="8">
        <v>15.47</v>
      </c>
      <c r="D34" s="9">
        <f>IF(C34="","нет данных",C34-C36)</f>
        <v>1.2700000000000014</v>
      </c>
    </row>
    <row r="35" spans="1:4" ht="12.75">
      <c r="A35" s="27" t="s">
        <v>42</v>
      </c>
      <c r="B35" s="28"/>
      <c r="C35" s="24">
        <v>11.2</v>
      </c>
      <c r="D35" s="9">
        <f>IF(C35="","нет данных",C35-C36)</f>
        <v>-3</v>
      </c>
    </row>
    <row r="36" spans="1:3" ht="12.75">
      <c r="A36" s="11"/>
      <c r="B36" s="15" t="s">
        <v>34</v>
      </c>
      <c r="C36" s="10">
        <v>14.2</v>
      </c>
    </row>
    <row r="37" ht="12.75">
      <c r="C37" s="12"/>
    </row>
  </sheetData>
  <sheetProtection/>
  <mergeCells count="2">
    <mergeCell ref="A1:D1"/>
    <mergeCell ref="A35:B35"/>
  </mergeCells>
  <conditionalFormatting sqref="D4:D35 C36:C37">
    <cfRule type="cellIs" priority="1" dxfId="6" operator="lessThan" stopIfTrue="1">
      <formula>0</formula>
    </cfRule>
    <cfRule type="cellIs" priority="2" dxfId="7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K70" sqref="K70"/>
    </sheetView>
  </sheetViews>
  <sheetFormatPr defaultColWidth="9.00390625" defaultRowHeight="12.75"/>
  <sheetData>
    <row r="1" spans="1:10" ht="18.75" customHeight="1">
      <c r="A1" s="30" t="str">
        <f>'Таблица 2-1'!A1:E1</f>
        <v>Длительность пребывания больного на  койке дневного стационара при стационаре</v>
      </c>
      <c r="B1" s="30"/>
      <c r="C1" s="30"/>
      <c r="D1" s="30"/>
      <c r="E1" s="30"/>
      <c r="F1" s="30"/>
      <c r="G1" s="30"/>
      <c r="H1" s="30"/>
      <c r="I1" s="30"/>
      <c r="J1" s="30"/>
    </row>
    <row r="28" spans="1:10" ht="20.25" customHeight="1">
      <c r="A28" s="30" t="str">
        <f>'Таблица 2-2'!A1:C1</f>
        <v>Длительность пребывания больного на  койке дневного пребывания в сравнении с областным показателем.</v>
      </c>
      <c r="B28" s="30"/>
      <c r="C28" s="30"/>
      <c r="D28" s="30"/>
      <c r="E28" s="30"/>
      <c r="F28" s="30"/>
      <c r="G28" s="30"/>
      <c r="H28" s="30"/>
      <c r="I28" s="30"/>
      <c r="J28" s="30"/>
    </row>
    <row r="55" spans="1:10" ht="22.5" customHeight="1">
      <c r="A55" s="30" t="str">
        <f>'Таблица 2-3'!A1:D1</f>
        <v>Длительность пребывания больного на  койке дневного пребывания в сравнении с нормативным показателем .</v>
      </c>
      <c r="B55" s="30"/>
      <c r="C55" s="30"/>
      <c r="D55" s="30"/>
      <c r="E55" s="30"/>
      <c r="F55" s="30"/>
      <c r="G55" s="30"/>
      <c r="H55" s="30"/>
      <c r="I55" s="30"/>
      <c r="J55" s="30"/>
    </row>
  </sheetData>
  <sheetProtection/>
  <mergeCells count="3">
    <mergeCell ref="A28:J28"/>
    <mergeCell ref="A1:J1"/>
    <mergeCell ref="A55:J55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2" manualBreakCount="2">
    <brk id="27" max="255" man="1"/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Irina</cp:lastModifiedBy>
  <cp:lastPrinted>2004-02-13T06:49:32Z</cp:lastPrinted>
  <dcterms:created xsi:type="dcterms:W3CDTF">2003-04-21T05:06:21Z</dcterms:created>
  <dcterms:modified xsi:type="dcterms:W3CDTF">2010-03-11T07:55:11Z</dcterms:modified>
  <cp:category/>
  <cp:version/>
  <cp:contentType/>
  <cp:contentStatus/>
</cp:coreProperties>
</file>