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2-1'!$A$1:$E$35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<sst xmlns="http://schemas.openxmlformats.org/spreadsheetml/2006/main" count="105" uniqueCount="43">
  <si>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</si>
  <si>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</si>
  <si>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</si>
  <si>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</si>
  <si>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</si>
  <si>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</si>
  <si>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</si>
  <si>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</si>
  <si>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</si>
  <si>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</si>
  <si>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</si>
  <si>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</si>
  <si>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</si>
  <si>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</si>
  <si>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</si>
  <si>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</si>
  <si>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</si>
  <si>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</si>
  <si>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</si>
  <si>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</si>
  <si>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</si>
  <si>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</si>
  <si>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</si>
  <si>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</si>
  <si>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</si>
  <si>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</si>
  <si>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</si>
  <si>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</si>
  <si>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</si>
  <si>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</si>
  <si>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</si>
  <si>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</si>
  <si>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</si>
  <si>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</si>
  <si>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</si>
  <si>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</si>
  <si>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койке дневного пребывания в сравнении с областным показателем.</t>
  </si>
  <si>
    <t>Длительность пребывания больного на  койке дневного пребывания в сравнении с нормативным показателем .</t>
  </si>
  <si>
    <t>Длительность пребывания больного на  койке дневного стационара при стационаре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</si>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</sst>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2" fontId="0" fillId="4" borderId="1" applyNumberFormat="0" applyFont="0" applyBorder="0" applyAlignment="0" applyProtection="0"/>
    <xf numFmtId="0" fontId="1" fillId="5" borderId="2" applyNumberFormat="0" applyFont="0" applyBorder="0" applyAlignment="0" applyProtection="0"/>
  </cellStyleXfs>
  <cellXfs count="33">
    <xf numFmtId="0" fontId="0" fillId="0" borderId="0" xfId="0" applyAlignment="1">
      <alignment/>
    </xf>
    <xf numFmtId="0" fontId="0" fillId="4" borderId="0" xfId="17" applyBorder="1" applyAlignment="1">
      <alignment/>
    </xf>
    <xf numFmtId="0" fontId="1" fillId="4" borderId="0" xfId="17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15" applyNumberFormat="1" applyBorder="1" applyAlignment="1">
      <alignment/>
    </xf>
    <xf numFmtId="2" fontId="0" fillId="3" borderId="1" xfId="16" applyNumberFormat="1" applyBorder="1" applyAlignment="1">
      <alignment/>
    </xf>
    <xf numFmtId="0" fontId="1" fillId="4" borderId="0" xfId="17" applyNumberFormat="1" applyFont="1" applyBorder="1" applyAlignment="1">
      <alignment horizontal="center" vertical="center"/>
    </xf>
    <xf numFmtId="2" fontId="0" fillId="4" borderId="0" xfId="17" applyNumberFormat="1" applyBorder="1" applyAlignment="1">
      <alignment/>
    </xf>
    <xf numFmtId="0" fontId="1" fillId="3" borderId="1" xfId="16" applyNumberFormat="1" applyFont="1" applyBorder="1" applyAlignment="1">
      <alignment horizontal="center" vertical="center"/>
    </xf>
    <xf numFmtId="0" fontId="0" fillId="3" borderId="1" xfId="16" applyBorder="1" applyAlignment="1">
      <alignment/>
    </xf>
    <xf numFmtId="0" fontId="1" fillId="3" borderId="3" xfId="16" applyFont="1" applyBorder="1" applyAlignment="1">
      <alignment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18" applyFont="1" applyBorder="1" applyAlignment="1">
      <alignment horizontal="center" vertical="center"/>
    </xf>
    <xf numFmtId="0" fontId="4" fillId="5" borderId="2" xfId="18" applyFont="1" applyBorder="1" applyAlignment="1">
      <alignment horizontal="center" vertical="center"/>
    </xf>
    <xf numFmtId="0" fontId="4" fillId="5" borderId="6" xfId="18" applyFont="1" applyBorder="1" applyAlignment="1">
      <alignment horizontal="center" vertical="center"/>
    </xf>
    <xf numFmtId="0" fontId="0" fillId="3" borderId="1" xfId="16" applyFont="1" applyBorder="1" applyAlignment="1">
      <alignment/>
    </xf>
    <xf numFmtId="0" fontId="6" fillId="6" borderId="1" xfId="16" applyNumberFormat="1" applyFont="1" applyFill="1" applyBorder="1" applyAlignment="1">
      <alignment horizontal="center" vertical="center"/>
    </xf>
    <xf numFmtId="0" fontId="5" fillId="6" borderId="1" xfId="16" applyFont="1" applyFill="1" applyBorder="1" applyAlignment="1">
      <alignment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4" borderId="0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3" borderId="1" xfId="0" applyNumberFormat="1" applyFont="1" applyFill="1" applyBorder="1" applyAlignment="1">
      <alignment/>
    </xf>
    <xf numFmtId="2" fontId="5" fillId="3" borderId="1" xfId="16" applyNumberFormat="1" applyFont="1" applyBorder="1" applyAlignment="1">
      <alignment/>
    </xf>
  </cellXfs>
  <cellStyles count="5">
    <cellStyle name="Normal" xfId="0"/>
    <cellStyle name="итоги (зелёный)" xfId="15"/>
    <cellStyle name="нормальный (белый)" xfId="16"/>
    <cellStyle name="подложка (светло-жёлтый)" xfId="17"/>
    <cellStyle name="шапка (светло-серый)" xfId="18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2-1'!$E$4:$E$35</c:f>
              <c:numCache>
                <c:ptCount val="27"/>
                <c:pt idx="0">
                  <c:v>-3.6400000000000006</c:v>
                </c:pt>
                <c:pt idx="1">
                  <c:v>2.530000000000001</c:v>
                </c:pt>
                <c:pt idx="2">
                  <c:v>-0.19999999999999973</c:v>
                </c:pt>
                <c:pt idx="3">
                  <c:v>24.06</c:v>
                </c:pt>
                <c:pt idx="4">
                  <c:v>11.48</c:v>
                </c:pt>
                <c:pt idx="5">
                  <c:v>-0.6600000000000001</c:v>
                </c:pt>
                <c:pt idx="6">
                  <c:v>-0.33000000000000007</c:v>
                </c:pt>
                <c:pt idx="7">
                  <c:v>1.5100000000000016</c:v>
                </c:pt>
                <c:pt idx="8">
                  <c:v>0</c:v>
                </c:pt>
                <c:pt idx="9">
                  <c:v>-2.0599999999999987</c:v>
                </c:pt>
                <c:pt idx="10">
                  <c:v>0.41999999999999993</c:v>
                </c:pt>
                <c:pt idx="11">
                  <c:v>-2.7699999999999996</c:v>
                </c:pt>
                <c:pt idx="12">
                  <c:v>2.2699999999999996</c:v>
                </c:pt>
                <c:pt idx="13">
                  <c:v>-0.7100000000000009</c:v>
                </c:pt>
                <c:pt idx="14">
                  <c:v>-13.820000000000004</c:v>
                </c:pt>
                <c:pt idx="15">
                  <c:v>9.17</c:v>
                </c:pt>
                <c:pt idx="16">
                  <c:v>-7.779999999999999</c:v>
                </c:pt>
                <c:pt idx="17">
                  <c:v>-1.299999999999999</c:v>
                </c:pt>
                <c:pt idx="18">
                  <c:v>3.0700000000000003</c:v>
                </c:pt>
                <c:pt idx="19">
                  <c:v>-0.9500000000000011</c:v>
                </c:pt>
                <c:pt idx="20">
                  <c:v>-0.6699999999999999</c:v>
                </c:pt>
                <c:pt idx="21">
                  <c:v>0.29999999999999893</c:v>
                </c:pt>
                <c:pt idx="22">
                  <c:v>-0.6799999999999997</c:v>
                </c:pt>
                <c:pt idx="23">
                  <c:v>4.220000000000001</c:v>
                </c:pt>
                <c:pt idx="24">
                  <c:v>-1.7599999999999998</c:v>
                </c:pt>
                <c:pt idx="25">
                  <c:v>0.9900000000000002</c:v>
                </c:pt>
                <c:pt idx="26">
                  <c:v>4.84</c:v>
                </c:pt>
              </c:numCache>
            </c:numRef>
          </c:val>
        </c:ser>
        <c:axId val="55013015"/>
        <c:axId val="25355088"/>
      </c:barChart>
      <c:catAx>
        <c:axId val="550130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55088"/>
        <c:crosses val="autoZero"/>
        <c:auto val="0"/>
        <c:lblOffset val="100"/>
        <c:tickLblSkip val="1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01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1.6500000000000004</c:v>
                </c:pt>
                <c:pt idx="1">
                  <c:v>1.8800000000000008</c:v>
                </c:pt>
                <c:pt idx="2">
                  <c:v>-8.23</c:v>
                </c:pt>
                <c:pt idx="3">
                  <c:v>13.229999999999999</c:v>
                </c:pt>
                <c:pt idx="4">
                  <c:v>0.6500000000000004</c:v>
                </c:pt>
                <c:pt idx="5">
                  <c:v>-2.4000000000000004</c:v>
                </c:pt>
                <c:pt idx="6">
                  <c:v>2.5700000000000003</c:v>
                </c:pt>
                <c:pt idx="7">
                  <c:v>2.0500000000000007</c:v>
                </c:pt>
                <c:pt idx="8">
                  <c:v>-10.83</c:v>
                </c:pt>
                <c:pt idx="9">
                  <c:v>1.3800000000000008</c:v>
                </c:pt>
                <c:pt idx="10">
                  <c:v>0.15000000000000036</c:v>
                </c:pt>
                <c:pt idx="11">
                  <c:v>0.7200000000000006</c:v>
                </c:pt>
                <c:pt idx="12">
                  <c:v>2.6899999999999995</c:v>
                </c:pt>
                <c:pt idx="13">
                  <c:v>2.34</c:v>
                </c:pt>
                <c:pt idx="14">
                  <c:v>12.94</c:v>
                </c:pt>
                <c:pt idx="15">
                  <c:v>-1.6600000000000001</c:v>
                </c:pt>
                <c:pt idx="16">
                  <c:v>4.5</c:v>
                </c:pt>
                <c:pt idx="17">
                  <c:v>1.3900000000000006</c:v>
                </c:pt>
                <c:pt idx="18">
                  <c:v>0.22000000000000064</c:v>
                </c:pt>
                <c:pt idx="19">
                  <c:v>-0.5600000000000005</c:v>
                </c:pt>
                <c:pt idx="20">
                  <c:v>0.1899999999999995</c:v>
                </c:pt>
                <c:pt idx="21">
                  <c:v>1.3699999999999992</c:v>
                </c:pt>
                <c:pt idx="22">
                  <c:v>-1</c:v>
                </c:pt>
                <c:pt idx="23">
                  <c:v>1.3000000000000007</c:v>
                </c:pt>
                <c:pt idx="24">
                  <c:v>-0.4299999999999997</c:v>
                </c:pt>
                <c:pt idx="25">
                  <c:v>1.9700000000000006</c:v>
                </c:pt>
                <c:pt idx="26">
                  <c:v>3.7300000000000004</c:v>
                </c:pt>
              </c:numCache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496218"/>
        <c:crosses val="autoZero"/>
        <c:auto val="0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86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'Таблица 2-3'!$D$4:$D$35</c:f>
              <c:numCache>
                <c:ptCount val="28"/>
                <c:pt idx="0">
                  <c:v>-1.7199999999999989</c:v>
                </c:pt>
                <c:pt idx="1">
                  <c:v>-1.4899999999999984</c:v>
                </c:pt>
                <c:pt idx="2">
                  <c:v>-11.6</c:v>
                </c:pt>
                <c:pt idx="3">
                  <c:v>9.86</c:v>
                </c:pt>
                <c:pt idx="4">
                  <c:v>-2.719999999999999</c:v>
                </c:pt>
                <c:pt idx="5">
                  <c:v>-5.77</c:v>
                </c:pt>
                <c:pt idx="6">
                  <c:v>-0.7999999999999989</c:v>
                </c:pt>
                <c:pt idx="7">
                  <c:v>-1.3199999999999985</c:v>
                </c:pt>
                <c:pt idx="8">
                  <c:v>-14.2</c:v>
                </c:pt>
                <c:pt idx="9">
                  <c:v>-1.9899999999999984</c:v>
                </c:pt>
                <c:pt idx="10">
                  <c:v>-3.219999999999999</c:v>
                </c:pt>
                <c:pt idx="11">
                  <c:v>-2.6499999999999986</c:v>
                </c:pt>
                <c:pt idx="12">
                  <c:v>-0.6799999999999997</c:v>
                </c:pt>
                <c:pt idx="13">
                  <c:v>-1.0299999999999994</c:v>
                </c:pt>
                <c:pt idx="14">
                  <c:v>9.57</c:v>
                </c:pt>
                <c:pt idx="15">
                  <c:v>-5.029999999999999</c:v>
                </c:pt>
                <c:pt idx="16">
                  <c:v>1.1300000000000008</c:v>
                </c:pt>
                <c:pt idx="17">
                  <c:v>-1.9799999999999986</c:v>
                </c:pt>
                <c:pt idx="18">
                  <c:v>-3.1499999999999986</c:v>
                </c:pt>
                <c:pt idx="19">
                  <c:v>-3.9299999999999997</c:v>
                </c:pt>
                <c:pt idx="20">
                  <c:v>-3.1799999999999997</c:v>
                </c:pt>
                <c:pt idx="21">
                  <c:v>-2</c:v>
                </c:pt>
                <c:pt idx="22">
                  <c:v>-4.369999999999999</c:v>
                </c:pt>
                <c:pt idx="23">
                  <c:v>-2.0699999999999985</c:v>
                </c:pt>
                <c:pt idx="24">
                  <c:v>-3.799999999999999</c:v>
                </c:pt>
                <c:pt idx="25">
                  <c:v>-1.3999999999999986</c:v>
                </c:pt>
                <c:pt idx="26">
                  <c:v>0.3600000000000012</c:v>
                </c:pt>
                <c:pt idx="27">
                  <c:v>-3.369999999999999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968196"/>
        <c:crosses val="autoZero"/>
        <c:auto val="0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92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5" t="s">
        <v>38</v>
      </c>
      <c r="B1" s="25"/>
      <c r="C1" s="25"/>
      <c r="D1" s="25"/>
      <c r="E1" s="25"/>
    </row>
    <row r="2" spans="1:5" s="4" customFormat="1" ht="15.75" customHeight="1">
      <c r="A2" s="16" t="s">
        <v>31</v>
      </c>
      <c r="B2" s="17" t="s">
        <v>30</v>
      </c>
      <c r="C2" s="17">
        <v>2005</v>
      </c>
      <c r="D2" s="17">
        <v>2006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12.19</v>
      </c>
      <c r="D4" s="8">
        <v>11.81</v>
      </c>
      <c r="E4" s="9">
        <f>D4-C4</f>
        <v>-0.379999999999999</v>
      </c>
    </row>
    <row r="5" spans="1:5" ht="12.75">
      <c r="A5" s="6">
        <f aca="true" t="shared" si="0" ref="A5:A24">A4+1</f>
        <v>2</v>
      </c>
      <c r="B5" s="7" t="s">
        <v>3</v>
      </c>
      <c r="C5" s="8">
        <v>12.3</v>
      </c>
      <c r="D5" s="8">
        <v>9.02</v>
      </c>
      <c r="E5" s="9">
        <f aca="true" t="shared" si="1" ref="E5:E35">D5-C5</f>
        <v>-3.280000000000001</v>
      </c>
    </row>
    <row r="6" spans="1:5" ht="12.75">
      <c r="A6" s="6">
        <f t="shared" si="0"/>
        <v>3</v>
      </c>
      <c r="B6" s="7" t="s">
        <v>4</v>
      </c>
      <c r="C6" s="8">
        <v>5.58</v>
      </c>
      <c r="D6" s="8">
        <v>10.82</v>
      </c>
      <c r="E6" s="9">
        <f t="shared" si="1"/>
        <v>5.24</v>
      </c>
    </row>
    <row r="7" spans="1:5" ht="12.75">
      <c r="A7" s="6">
        <f t="shared" si="0"/>
        <v>4</v>
      </c>
      <c r="B7" s="7" t="s">
        <v>5</v>
      </c>
      <c r="C7" s="8">
        <v>11.34</v>
      </c>
      <c r="D7" s="8">
        <v>11.18</v>
      </c>
      <c r="E7" s="9">
        <f t="shared" si="1"/>
        <v>-0.16000000000000014</v>
      </c>
    </row>
    <row r="8" spans="1:5" ht="12.75">
      <c r="A8" s="6">
        <f t="shared" si="0"/>
        <v>5</v>
      </c>
      <c r="B8" s="7" t="s">
        <v>6</v>
      </c>
      <c r="C8" s="8">
        <v>9.68</v>
      </c>
      <c r="D8" s="8">
        <v>10.46</v>
      </c>
      <c r="E8" s="9">
        <f t="shared" si="1"/>
        <v>0.7800000000000011</v>
      </c>
    </row>
    <row r="9" spans="1:5" ht="12.75">
      <c r="A9" s="6">
        <f t="shared" si="0"/>
        <v>6</v>
      </c>
      <c r="B9" s="7" t="s">
        <v>7</v>
      </c>
      <c r="C9" s="8">
        <v>8.68</v>
      </c>
      <c r="D9" s="8">
        <v>10.27</v>
      </c>
      <c r="E9" s="9">
        <f t="shared" si="1"/>
        <v>1.5899999999999999</v>
      </c>
    </row>
    <row r="10" spans="1:5" ht="12.75">
      <c r="A10" s="6">
        <f t="shared" si="0"/>
        <v>7</v>
      </c>
      <c r="B10" s="7" t="s">
        <v>8</v>
      </c>
      <c r="C10" s="8">
        <v>11.39</v>
      </c>
      <c r="D10" s="8">
        <v>11.54</v>
      </c>
      <c r="E10" s="9">
        <f t="shared" si="1"/>
        <v>0.14999999999999858</v>
      </c>
    </row>
    <row r="11" spans="1:5" ht="12.75">
      <c r="A11" s="6">
        <f t="shared" si="0"/>
        <v>8</v>
      </c>
      <c r="B11" s="7" t="s">
        <v>9</v>
      </c>
      <c r="C11" s="8">
        <v>12.75</v>
      </c>
      <c r="D11" s="8">
        <v>11.79</v>
      </c>
      <c r="E11" s="9">
        <f t="shared" si="1"/>
        <v>-0.9600000000000009</v>
      </c>
    </row>
    <row r="12" spans="1:5" ht="12.75">
      <c r="A12" s="6">
        <f t="shared" si="0"/>
        <v>9</v>
      </c>
      <c r="B12" s="7" t="s">
        <v>10</v>
      </c>
      <c r="C12" s="8">
        <v>11.94</v>
      </c>
      <c r="D12" s="8">
        <v>11.7</v>
      </c>
      <c r="E12" s="9">
        <f t="shared" si="1"/>
        <v>-0.2400000000000002</v>
      </c>
    </row>
    <row r="13" spans="1:5" ht="12.75">
      <c r="A13" s="6">
        <f t="shared" si="0"/>
        <v>10</v>
      </c>
      <c r="B13" s="7" t="s">
        <v>11</v>
      </c>
      <c r="C13" s="8">
        <v>11.6</v>
      </c>
      <c r="D13" s="8">
        <v>12.66</v>
      </c>
      <c r="E13" s="9">
        <f t="shared" si="1"/>
        <v>1.0600000000000005</v>
      </c>
    </row>
    <row r="14" spans="1:5" ht="12.75">
      <c r="A14" s="6">
        <f t="shared" si="0"/>
        <v>11</v>
      </c>
      <c r="B14" s="7" t="s">
        <v>12</v>
      </c>
      <c r="C14" s="8">
        <v>12.35</v>
      </c>
      <c r="D14" s="8">
        <v>12.32</v>
      </c>
      <c r="E14" s="9">
        <f t="shared" si="1"/>
        <v>-0.02999999999999936</v>
      </c>
    </row>
    <row r="15" spans="1:5" ht="12.75">
      <c r="A15" s="6">
        <f t="shared" si="0"/>
        <v>12</v>
      </c>
      <c r="B15" s="7" t="s">
        <v>13</v>
      </c>
      <c r="C15" s="8">
        <v>11.06</v>
      </c>
      <c r="D15" s="8">
        <v>9.82</v>
      </c>
      <c r="E15" s="9">
        <f t="shared" si="1"/>
        <v>-1.2400000000000002</v>
      </c>
    </row>
    <row r="16" spans="1:5" ht="12.75">
      <c r="A16" s="6">
        <f t="shared" si="0"/>
        <v>13</v>
      </c>
      <c r="B16" s="7" t="s">
        <v>14</v>
      </c>
      <c r="C16" s="8">
        <v>13.25</v>
      </c>
      <c r="D16" s="8">
        <v>12.38</v>
      </c>
      <c r="E16" s="9">
        <f t="shared" si="1"/>
        <v>-0.8699999999999992</v>
      </c>
    </row>
    <row r="17" spans="1:5" ht="12.75">
      <c r="A17" s="6">
        <f t="shared" si="0"/>
        <v>14</v>
      </c>
      <c r="B17" s="7" t="s">
        <v>15</v>
      </c>
      <c r="C17" s="8">
        <v>12.09</v>
      </c>
      <c r="D17" s="8">
        <v>11.42</v>
      </c>
      <c r="E17" s="9">
        <f t="shared" si="1"/>
        <v>-0.6699999999999999</v>
      </c>
    </row>
    <row r="18" spans="1:5" ht="12.75">
      <c r="A18" s="6">
        <f t="shared" si="0"/>
        <v>15</v>
      </c>
      <c r="B18" s="7" t="s">
        <v>16</v>
      </c>
      <c r="C18" s="8">
        <v>15.25</v>
      </c>
      <c r="D18" s="8">
        <v>9.35</v>
      </c>
      <c r="E18" s="9">
        <f t="shared" si="1"/>
        <v>-5.9</v>
      </c>
    </row>
    <row r="19" spans="1:5" ht="12.75">
      <c r="A19" s="6">
        <f t="shared" si="0"/>
        <v>16</v>
      </c>
      <c r="B19" s="7" t="s">
        <v>17</v>
      </c>
      <c r="C19" s="8">
        <v>9.52</v>
      </c>
      <c r="D19" s="8">
        <v>10.45</v>
      </c>
      <c r="E19" s="9">
        <f t="shared" si="1"/>
        <v>0.9299999999999997</v>
      </c>
    </row>
    <row r="20" spans="1:5" ht="12.75">
      <c r="A20" s="6">
        <f t="shared" si="0"/>
        <v>17</v>
      </c>
      <c r="B20" s="7" t="s">
        <v>18</v>
      </c>
      <c r="C20" s="8">
        <v>16.57</v>
      </c>
      <c r="D20" s="8">
        <v>17.24</v>
      </c>
      <c r="E20" s="9">
        <f t="shared" si="1"/>
        <v>0.6699999999999982</v>
      </c>
    </row>
    <row r="21" spans="1:5" ht="12.75">
      <c r="A21" s="6">
        <f t="shared" si="0"/>
        <v>18</v>
      </c>
      <c r="B21" s="7" t="s">
        <v>19</v>
      </c>
      <c r="C21" s="8">
        <v>12.21</v>
      </c>
      <c r="D21" s="8">
        <v>11.66</v>
      </c>
      <c r="E21" s="9">
        <f t="shared" si="1"/>
        <v>-0.5500000000000007</v>
      </c>
    </row>
    <row r="22" spans="1:5" ht="12.75">
      <c r="A22" s="6">
        <f t="shared" si="0"/>
        <v>19</v>
      </c>
      <c r="B22" s="7" t="s">
        <v>20</v>
      </c>
      <c r="C22" s="8">
        <v>10.35</v>
      </c>
      <c r="D22" s="8">
        <v>9.94</v>
      </c>
      <c r="E22" s="9">
        <f t="shared" si="1"/>
        <v>-0.41000000000000014</v>
      </c>
    </row>
    <row r="23" spans="1:5" ht="12.75">
      <c r="A23" s="6">
        <f t="shared" si="0"/>
        <v>20</v>
      </c>
      <c r="B23" s="7" t="s">
        <v>21</v>
      </c>
      <c r="C23" s="8">
        <v>11.04</v>
      </c>
      <c r="D23" s="8">
        <v>0</v>
      </c>
      <c r="E23" s="9">
        <f t="shared" si="1"/>
        <v>-11.04</v>
      </c>
    </row>
    <row r="24" spans="1:5" ht="12.75">
      <c r="A24" s="6">
        <f t="shared" si="0"/>
        <v>21</v>
      </c>
      <c r="B24" s="7" t="s">
        <v>22</v>
      </c>
      <c r="C24" s="8">
        <v>9.13</v>
      </c>
      <c r="D24" s="8">
        <v>9.05</v>
      </c>
      <c r="E24" s="9">
        <f t="shared" si="1"/>
        <v>-0.08000000000000007</v>
      </c>
    </row>
    <row r="25" spans="1:5" ht="12.75">
      <c r="A25" s="6">
        <f>A18+1</f>
        <v>16</v>
      </c>
      <c r="B25" s="7" t="s">
        <v>23</v>
      </c>
      <c r="C25" s="8">
        <v>12.25</v>
      </c>
      <c r="D25" s="8">
        <v>10.07</v>
      </c>
      <c r="E25" s="9">
        <f t="shared" si="1"/>
        <v>-2.1799999999999997</v>
      </c>
    </row>
    <row r="26" spans="1:5" ht="12.75">
      <c r="A26" s="6">
        <f>A25+1</f>
        <v>17</v>
      </c>
      <c r="B26" s="7" t="s">
        <v>24</v>
      </c>
      <c r="C26" s="8">
        <v>10.56</v>
      </c>
      <c r="D26" s="8">
        <v>9.64</v>
      </c>
      <c r="E26" s="9">
        <f t="shared" si="1"/>
        <v>-0.9199999999999999</v>
      </c>
    </row>
    <row r="27" spans="1:5" ht="12.75">
      <c r="A27" s="6">
        <f>A26+1</f>
        <v>18</v>
      </c>
      <c r="B27" s="7" t="s">
        <v>25</v>
      </c>
      <c r="C27" s="8">
        <v>11.98</v>
      </c>
      <c r="D27" s="8">
        <v>11.55</v>
      </c>
      <c r="E27" s="9">
        <f t="shared" si="1"/>
        <v>-0.4299999999999997</v>
      </c>
    </row>
    <row r="28" spans="1:5" ht="12.75">
      <c r="A28" s="6">
        <f>A27+1</f>
        <v>19</v>
      </c>
      <c r="B28" s="7" t="s">
        <v>26</v>
      </c>
      <c r="C28" s="8">
        <v>12.36</v>
      </c>
      <c r="D28" s="8">
        <v>9.33</v>
      </c>
      <c r="E28" s="9">
        <f t="shared" si="1"/>
        <v>-3.0299999999999994</v>
      </c>
    </row>
    <row r="29" spans="1:5" ht="12.75">
      <c r="A29" s="6">
        <f>A28+1</f>
        <v>20</v>
      </c>
      <c r="B29" s="7" t="s">
        <v>27</v>
      </c>
      <c r="C29" s="8">
        <v>12.51</v>
      </c>
      <c r="D29" s="8">
        <v>15.51</v>
      </c>
      <c r="E29" s="9">
        <f t="shared" si="1"/>
        <v>3</v>
      </c>
    </row>
    <row r="30" spans="1:5" ht="12.75">
      <c r="A30" s="6">
        <f>A29+1</f>
        <v>21</v>
      </c>
      <c r="B30" s="7" t="s">
        <v>28</v>
      </c>
      <c r="C30" s="8">
        <v>21.92</v>
      </c>
      <c r="D30" s="8">
        <v>20.28</v>
      </c>
      <c r="E30" s="9">
        <f t="shared" si="1"/>
        <v>-1.6400000000000006</v>
      </c>
    </row>
    <row r="31" spans="1:5" ht="12.75">
      <c r="A31" s="26" t="s">
        <v>35</v>
      </c>
      <c r="B31" s="26"/>
      <c r="C31" s="32">
        <v>12.12</v>
      </c>
      <c r="D31" s="31">
        <v>12.2</v>
      </c>
      <c r="E31" s="9">
        <f t="shared" si="1"/>
        <v>0.08000000000000007</v>
      </c>
    </row>
    <row r="32" spans="1:5" ht="12.75">
      <c r="A32" s="6">
        <v>22</v>
      </c>
      <c r="B32" s="7" t="s">
        <v>39</v>
      </c>
      <c r="C32" s="8">
        <v>11.78</v>
      </c>
      <c r="D32" s="8">
        <v>13.76</v>
      </c>
      <c r="E32" s="9">
        <f t="shared" si="1"/>
        <v>1.9800000000000004</v>
      </c>
    </row>
    <row r="33" spans="1:5" ht="12.75">
      <c r="A33" s="6">
        <v>23</v>
      </c>
      <c r="B33" s="7" t="s">
        <v>40</v>
      </c>
      <c r="C33" s="8">
        <v>11.39</v>
      </c>
      <c r="D33" s="8">
        <v>9.67</v>
      </c>
      <c r="E33" s="9">
        <f t="shared" si="1"/>
        <v>-1.7200000000000006</v>
      </c>
    </row>
    <row r="34" spans="1:5" ht="12.75">
      <c r="A34" s="6">
        <v>24</v>
      </c>
      <c r="B34" s="7" t="s">
        <v>41</v>
      </c>
      <c r="C34" s="8">
        <v>18.52</v>
      </c>
      <c r="D34" s="8">
        <v>15.69</v>
      </c>
      <c r="E34" s="9">
        <f t="shared" si="1"/>
        <v>-2.83</v>
      </c>
    </row>
    <row r="35" spans="1:5" ht="12.75">
      <c r="A35" s="27" t="s">
        <v>42</v>
      </c>
      <c r="B35" s="28"/>
      <c r="C35" s="31">
        <v>12.1</v>
      </c>
      <c r="D35" s="31">
        <v>12.11</v>
      </c>
      <c r="E35" s="9">
        <f t="shared" si="1"/>
        <v>0.009999999999999787</v>
      </c>
    </row>
  </sheetData>
  <mergeCells count="3">
    <mergeCell ref="A1:E1"/>
    <mergeCell ref="A31:B31"/>
    <mergeCell ref="A35:B35"/>
  </mergeCells>
  <conditionalFormatting sqref="C31 E4:E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47" sqref="B47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29" t="s">
        <v>36</v>
      </c>
      <c r="B1" s="29"/>
      <c r="C1" s="29"/>
      <c r="D1" s="29"/>
    </row>
    <row r="2" spans="1:4" ht="12.75">
      <c r="A2" s="19" t="s">
        <v>0</v>
      </c>
      <c r="B2" s="20" t="s">
        <v>1</v>
      </c>
      <c r="C2" s="17">
        <v>2006</v>
      </c>
      <c r="D2" s="21" t="s">
        <v>33</v>
      </c>
    </row>
    <row r="3" spans="1:4" ht="3" customHeight="1">
      <c r="A3" s="2"/>
      <c r="B3" s="2"/>
      <c r="C3" s="8">
        <v>11.81</v>
      </c>
      <c r="D3" s="2"/>
    </row>
    <row r="4" spans="1:4" ht="13.5" customHeight="1">
      <c r="A4" s="13">
        <v>1</v>
      </c>
      <c r="B4" s="14" t="s">
        <v>2</v>
      </c>
      <c r="C4" s="8">
        <v>11.81</v>
      </c>
      <c r="D4" s="9">
        <f>IF(C4="","нет данных",C4-C32)</f>
        <v>-0.3899999999999988</v>
      </c>
    </row>
    <row r="5" spans="1:4" ht="12.75">
      <c r="A5" s="13">
        <f aca="true" t="shared" si="0" ref="A5:A30">A4+1</f>
        <v>2</v>
      </c>
      <c r="B5" s="14" t="s">
        <v>3</v>
      </c>
      <c r="C5" s="8">
        <v>9.02</v>
      </c>
      <c r="D5" s="9">
        <f>IF(C5="","нет данных",C5-C32)</f>
        <v>-3.1799999999999997</v>
      </c>
    </row>
    <row r="6" spans="1:4" ht="12.75">
      <c r="A6" s="13">
        <f t="shared" si="0"/>
        <v>3</v>
      </c>
      <c r="B6" s="22" t="s">
        <v>4</v>
      </c>
      <c r="C6" s="8">
        <v>10.82</v>
      </c>
      <c r="D6" s="9">
        <f>IF(C6="","нет данных",C6-C32)</f>
        <v>-1.379999999999999</v>
      </c>
    </row>
    <row r="7" spans="1:4" ht="12.75">
      <c r="A7" s="13">
        <f t="shared" si="0"/>
        <v>4</v>
      </c>
      <c r="B7" s="14" t="s">
        <v>5</v>
      </c>
      <c r="C7" s="8">
        <v>11.18</v>
      </c>
      <c r="D7" s="9">
        <f>IF(C7="","нет данных",C7-C32)</f>
        <v>-1.0199999999999996</v>
      </c>
    </row>
    <row r="8" spans="1:4" ht="12.75">
      <c r="A8" s="13">
        <f t="shared" si="0"/>
        <v>5</v>
      </c>
      <c r="B8" s="14" t="s">
        <v>6</v>
      </c>
      <c r="C8" s="8">
        <v>10.46</v>
      </c>
      <c r="D8" s="9">
        <f>IF(C8="","нет данных",C8-C32)</f>
        <v>-1.7399999999999984</v>
      </c>
    </row>
    <row r="9" spans="1:4" ht="12.75">
      <c r="A9" s="13">
        <f t="shared" si="0"/>
        <v>6</v>
      </c>
      <c r="B9" s="14" t="s">
        <v>7</v>
      </c>
      <c r="C9" s="8">
        <v>10.27</v>
      </c>
      <c r="D9" s="9">
        <f>IF(C9="","нет данных",C9-C32)</f>
        <v>-1.9299999999999997</v>
      </c>
    </row>
    <row r="10" spans="1:4" ht="12.75">
      <c r="A10" s="13">
        <f t="shared" si="0"/>
        <v>7</v>
      </c>
      <c r="B10" s="14" t="s">
        <v>8</v>
      </c>
      <c r="C10" s="8">
        <v>11.54</v>
      </c>
      <c r="D10" s="9">
        <f>IF(C10="","нет данных",C10-C32)</f>
        <v>-0.6600000000000001</v>
      </c>
    </row>
    <row r="11" spans="1:4" ht="12.75">
      <c r="A11" s="13">
        <f t="shared" si="0"/>
        <v>8</v>
      </c>
      <c r="B11" s="14" t="s">
        <v>9</v>
      </c>
      <c r="C11" s="8">
        <v>11.79</v>
      </c>
      <c r="D11" s="9">
        <f>IF(C11="","нет данных",C11-C32)</f>
        <v>-0.41000000000000014</v>
      </c>
    </row>
    <row r="12" spans="1:4" ht="12.75">
      <c r="A12" s="13">
        <f t="shared" si="0"/>
        <v>9</v>
      </c>
      <c r="B12" s="14" t="s">
        <v>10</v>
      </c>
      <c r="C12" s="8">
        <v>11.7</v>
      </c>
      <c r="D12" s="9">
        <f>IF(C12="","нет данных",C12-C32)</f>
        <v>-0.5</v>
      </c>
    </row>
    <row r="13" spans="1:4" ht="12.75">
      <c r="A13" s="13">
        <f t="shared" si="0"/>
        <v>10</v>
      </c>
      <c r="B13" s="14" t="s">
        <v>11</v>
      </c>
      <c r="C13" s="8">
        <v>12.66</v>
      </c>
      <c r="D13" s="9">
        <f>IF(C13="","нет данных",C13-C32)</f>
        <v>0.46000000000000085</v>
      </c>
    </row>
    <row r="14" spans="1:4" ht="12.75">
      <c r="A14" s="13">
        <f t="shared" si="0"/>
        <v>11</v>
      </c>
      <c r="B14" s="14" t="s">
        <v>12</v>
      </c>
      <c r="C14" s="8">
        <v>12.32</v>
      </c>
      <c r="D14" s="9">
        <f>IF(C14="","нет данных",C14-C32)</f>
        <v>0.120000000000001</v>
      </c>
    </row>
    <row r="15" spans="1:4" ht="12.75">
      <c r="A15" s="13">
        <f t="shared" si="0"/>
        <v>12</v>
      </c>
      <c r="B15" s="14" t="s">
        <v>13</v>
      </c>
      <c r="C15" s="8">
        <v>9.82</v>
      </c>
      <c r="D15" s="9">
        <f>IF(C15="","нет данных",C15-C32)</f>
        <v>-2.379999999999999</v>
      </c>
    </row>
    <row r="16" spans="1:4" ht="12.75">
      <c r="A16" s="13">
        <f t="shared" si="0"/>
        <v>13</v>
      </c>
      <c r="B16" s="14" t="s">
        <v>14</v>
      </c>
      <c r="C16" s="8">
        <v>12.38</v>
      </c>
      <c r="D16" s="9">
        <f>IF(C16="","нет данных",C16-C32)</f>
        <v>0.1800000000000015</v>
      </c>
    </row>
    <row r="17" spans="1:4" ht="12.75">
      <c r="A17" s="13">
        <f t="shared" si="0"/>
        <v>14</v>
      </c>
      <c r="B17" s="14" t="s">
        <v>15</v>
      </c>
      <c r="C17" s="8">
        <v>11.42</v>
      </c>
      <c r="D17" s="9">
        <f>IF(C17="","нет данных",C17-C32)</f>
        <v>-0.7799999999999994</v>
      </c>
    </row>
    <row r="18" spans="1:4" ht="12.75">
      <c r="A18" s="13">
        <f t="shared" si="0"/>
        <v>15</v>
      </c>
      <c r="B18" s="14" t="s">
        <v>16</v>
      </c>
      <c r="C18" s="8">
        <v>9.35</v>
      </c>
      <c r="D18" s="9">
        <f>IF(C18="","нет данных",C18-C32)</f>
        <v>-2.8499999999999996</v>
      </c>
    </row>
    <row r="19" spans="1:4" ht="12.75">
      <c r="A19" s="13">
        <f t="shared" si="0"/>
        <v>16</v>
      </c>
      <c r="B19" s="14" t="s">
        <v>17</v>
      </c>
      <c r="C19" s="8">
        <v>10.45</v>
      </c>
      <c r="D19" s="9">
        <f>IF(C19="","нет данных",C19-C32)</f>
        <v>-1.75</v>
      </c>
    </row>
    <row r="20" spans="1:4" ht="12.75">
      <c r="A20" s="13">
        <f t="shared" si="0"/>
        <v>17</v>
      </c>
      <c r="B20" s="14" t="s">
        <v>18</v>
      </c>
      <c r="C20" s="8">
        <v>17.24</v>
      </c>
      <c r="D20" s="9">
        <f>IF(C20="","нет данных",C20-C32)</f>
        <v>5.039999999999999</v>
      </c>
    </row>
    <row r="21" spans="1:4" ht="12.75">
      <c r="A21" s="13">
        <f t="shared" si="0"/>
        <v>18</v>
      </c>
      <c r="B21" s="14" t="s">
        <v>19</v>
      </c>
      <c r="C21" s="8">
        <v>11.66</v>
      </c>
      <c r="D21" s="9">
        <f>IF(C21="","нет данных",C21-C32)</f>
        <v>-0.5399999999999991</v>
      </c>
    </row>
    <row r="22" spans="1:4" ht="12.75">
      <c r="A22" s="13">
        <f t="shared" si="0"/>
        <v>19</v>
      </c>
      <c r="B22" s="14" t="s">
        <v>20</v>
      </c>
      <c r="C22" s="8">
        <v>9.94</v>
      </c>
      <c r="D22" s="9">
        <f>IF(C22="","нет данных",C22-C32)</f>
        <v>-2.26</v>
      </c>
    </row>
    <row r="23" spans="1:4" ht="12.75">
      <c r="A23" s="13">
        <f t="shared" si="0"/>
        <v>20</v>
      </c>
      <c r="B23" s="14" t="s">
        <v>21</v>
      </c>
      <c r="C23" s="8">
        <v>0</v>
      </c>
      <c r="D23" s="9">
        <f>IF(C23="","нет данных",C23-C32)</f>
        <v>-12.2</v>
      </c>
    </row>
    <row r="24" spans="1:4" ht="12.75">
      <c r="A24" s="13">
        <f t="shared" si="0"/>
        <v>21</v>
      </c>
      <c r="B24" s="14" t="s">
        <v>22</v>
      </c>
      <c r="C24" s="8">
        <v>9.05</v>
      </c>
      <c r="D24" s="9">
        <f>IF(C24="","нет данных",C24-C32)</f>
        <v>-3.1499999999999986</v>
      </c>
    </row>
    <row r="25" spans="1:4" ht="12.75">
      <c r="A25" s="13">
        <f t="shared" si="0"/>
        <v>22</v>
      </c>
      <c r="B25" s="14" t="s">
        <v>23</v>
      </c>
      <c r="C25" s="8">
        <v>10.07</v>
      </c>
      <c r="D25" s="9">
        <f>IF(C25="","нет данных",C25-C32)</f>
        <v>-2.129999999999999</v>
      </c>
    </row>
    <row r="26" spans="1:4" ht="12.75">
      <c r="A26" s="13">
        <f t="shared" si="0"/>
        <v>23</v>
      </c>
      <c r="B26" s="14" t="s">
        <v>24</v>
      </c>
      <c r="C26" s="8">
        <v>9.64</v>
      </c>
      <c r="D26" s="9">
        <f>IF(C26="","нет данных",C26-C32)</f>
        <v>-2.5599999999999987</v>
      </c>
    </row>
    <row r="27" spans="1:4" ht="12.75">
      <c r="A27" s="13">
        <f t="shared" si="0"/>
        <v>24</v>
      </c>
      <c r="B27" s="14" t="s">
        <v>25</v>
      </c>
      <c r="C27" s="8">
        <v>11.55</v>
      </c>
      <c r="D27" s="9">
        <f>IF(C27="","нет данных",C27-C32)</f>
        <v>-0.6499999999999986</v>
      </c>
    </row>
    <row r="28" spans="1:4" ht="12.75">
      <c r="A28" s="13">
        <f t="shared" si="0"/>
        <v>25</v>
      </c>
      <c r="B28" s="14" t="s">
        <v>26</v>
      </c>
      <c r="C28" s="8">
        <v>9.33</v>
      </c>
      <c r="D28" s="9">
        <f>IF(C28="","нет данных",C28-C32)</f>
        <v>-2.869999999999999</v>
      </c>
    </row>
    <row r="29" spans="1:4" ht="12.75">
      <c r="A29" s="13">
        <f t="shared" si="0"/>
        <v>26</v>
      </c>
      <c r="B29" s="14" t="s">
        <v>27</v>
      </c>
      <c r="C29" s="8">
        <v>15.51</v>
      </c>
      <c r="D29" s="9">
        <f>IF(C29="","нет данных",C29-C32)</f>
        <v>3.3100000000000005</v>
      </c>
    </row>
    <row r="30" spans="1:4" ht="12.75">
      <c r="A30" s="13">
        <f t="shared" si="0"/>
        <v>27</v>
      </c>
      <c r="B30" s="14" t="s">
        <v>28</v>
      </c>
      <c r="C30" s="8">
        <v>20.28</v>
      </c>
      <c r="D30" s="9">
        <f>IF(C30="","нет данных",C30-C32)</f>
        <v>8.080000000000002</v>
      </c>
    </row>
    <row r="31" spans="1:3" ht="12.75">
      <c r="A31" s="11"/>
      <c r="C31" s="8"/>
    </row>
    <row r="32" spans="1:3" ht="12.75">
      <c r="A32" s="11"/>
      <c r="B32" s="15" t="s">
        <v>32</v>
      </c>
      <c r="C32" s="8">
        <v>12.2</v>
      </c>
    </row>
    <row r="33" ht="12.75">
      <c r="C33" s="12"/>
    </row>
  </sheetData>
  <mergeCells count="1">
    <mergeCell ref="A1:D1"/>
  </mergeCells>
  <conditionalFormatting sqref="D4:D30 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35" sqref="C35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29" t="s">
        <v>37</v>
      </c>
      <c r="B1" s="29"/>
      <c r="C1" s="29"/>
      <c r="D1" s="29"/>
    </row>
    <row r="2" spans="1:4" ht="12.75">
      <c r="A2" s="19" t="s">
        <v>0</v>
      </c>
      <c r="B2" s="20" t="s">
        <v>1</v>
      </c>
      <c r="C2" s="17">
        <v>2006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11.81</v>
      </c>
      <c r="D4" s="9">
        <f>IF(C4="","нет данных",C4-C36)</f>
        <v>-2.389999999999999</v>
      </c>
    </row>
    <row r="5" spans="1:4" ht="12.75">
      <c r="A5" s="13">
        <f aca="true" t="shared" si="0" ref="A5:A26">A4+1</f>
        <v>2</v>
      </c>
      <c r="B5" s="14" t="s">
        <v>3</v>
      </c>
      <c r="C5" s="8">
        <v>9.02</v>
      </c>
      <c r="D5" s="9">
        <f>IF(C5="","нет данных",C5-C36)</f>
        <v>-5.18</v>
      </c>
    </row>
    <row r="6" spans="1:4" ht="12.75">
      <c r="A6" s="13">
        <f t="shared" si="0"/>
        <v>3</v>
      </c>
      <c r="B6" s="14" t="s">
        <v>4</v>
      </c>
      <c r="C6" s="8">
        <v>10.82</v>
      </c>
      <c r="D6" s="9">
        <f>IF(C6="","нет данных",C6-C36)</f>
        <v>-3.379999999999999</v>
      </c>
    </row>
    <row r="7" spans="1:4" ht="12.75">
      <c r="A7" s="13">
        <f t="shared" si="0"/>
        <v>4</v>
      </c>
      <c r="B7" s="14" t="s">
        <v>5</v>
      </c>
      <c r="C7" s="8">
        <v>11.18</v>
      </c>
      <c r="D7" s="9">
        <f>IF(C7="","нет данных",C7-C36)</f>
        <v>-3.0199999999999996</v>
      </c>
    </row>
    <row r="8" spans="1:4" ht="12.75">
      <c r="A8" s="13">
        <f t="shared" si="0"/>
        <v>5</v>
      </c>
      <c r="B8" s="14" t="s">
        <v>6</v>
      </c>
      <c r="C8" s="8">
        <v>10.46</v>
      </c>
      <c r="D8" s="9">
        <f>IF(C8="","нет данных",C8-C36)</f>
        <v>-3.7399999999999984</v>
      </c>
    </row>
    <row r="9" spans="1:4" ht="12.75">
      <c r="A9" s="13">
        <f t="shared" si="0"/>
        <v>6</v>
      </c>
      <c r="B9" s="14" t="s">
        <v>7</v>
      </c>
      <c r="C9" s="8">
        <v>10.27</v>
      </c>
      <c r="D9" s="9">
        <f>IF(C9="","нет данных",C9-C36)</f>
        <v>-3.9299999999999997</v>
      </c>
    </row>
    <row r="10" spans="1:4" ht="12.75">
      <c r="A10" s="13">
        <f t="shared" si="0"/>
        <v>7</v>
      </c>
      <c r="B10" s="14" t="s">
        <v>8</v>
      </c>
      <c r="C10" s="8">
        <v>11.54</v>
      </c>
      <c r="D10" s="9">
        <f>IF(C10="","нет данных",C10-C36)</f>
        <v>-2.66</v>
      </c>
    </row>
    <row r="11" spans="1:4" ht="12.75">
      <c r="A11" s="13">
        <f t="shared" si="0"/>
        <v>8</v>
      </c>
      <c r="B11" s="14" t="s">
        <v>9</v>
      </c>
      <c r="C11" s="8">
        <v>11.79</v>
      </c>
      <c r="D11" s="9">
        <f>IF(C11="","нет данных",C11-C36)</f>
        <v>-2.41</v>
      </c>
    </row>
    <row r="12" spans="1:4" ht="12.75">
      <c r="A12" s="13">
        <f t="shared" si="0"/>
        <v>9</v>
      </c>
      <c r="B12" s="14" t="s">
        <v>10</v>
      </c>
      <c r="C12" s="8">
        <v>11.7</v>
      </c>
      <c r="D12" s="9">
        <f>IF(C12="","нет данных",C12-C36)</f>
        <v>-2.5</v>
      </c>
    </row>
    <row r="13" spans="1:4" ht="12.75">
      <c r="A13" s="13">
        <f t="shared" si="0"/>
        <v>10</v>
      </c>
      <c r="B13" s="14" t="s">
        <v>11</v>
      </c>
      <c r="C13" s="8">
        <v>12.66</v>
      </c>
      <c r="D13" s="9">
        <f>IF(C13="","нет данных",C13-C36)</f>
        <v>-1.5399999999999991</v>
      </c>
    </row>
    <row r="14" spans="1:4" ht="12.75">
      <c r="A14" s="13">
        <f t="shared" si="0"/>
        <v>11</v>
      </c>
      <c r="B14" s="14" t="s">
        <v>12</v>
      </c>
      <c r="C14" s="8">
        <v>12.32</v>
      </c>
      <c r="D14" s="9">
        <f>IF(C14="","нет данных",C14-C36)</f>
        <v>-1.879999999999999</v>
      </c>
    </row>
    <row r="15" spans="1:4" ht="12.75">
      <c r="A15" s="13">
        <f t="shared" si="0"/>
        <v>12</v>
      </c>
      <c r="B15" s="14" t="s">
        <v>13</v>
      </c>
      <c r="C15" s="8">
        <v>9.82</v>
      </c>
      <c r="D15" s="9">
        <f>IF(C15="","нет данных",C15-C36)</f>
        <v>-4.379999999999999</v>
      </c>
    </row>
    <row r="16" spans="1:4" ht="12.75">
      <c r="A16" s="13">
        <f t="shared" si="0"/>
        <v>13</v>
      </c>
      <c r="B16" s="14" t="s">
        <v>14</v>
      </c>
      <c r="C16" s="8">
        <v>12.38</v>
      </c>
      <c r="D16" s="9">
        <f>IF(C16="","нет данных",C16-C36)</f>
        <v>-1.8199999999999985</v>
      </c>
    </row>
    <row r="17" spans="1:4" ht="12.75">
      <c r="A17" s="13">
        <f t="shared" si="0"/>
        <v>14</v>
      </c>
      <c r="B17" s="14" t="s">
        <v>15</v>
      </c>
      <c r="C17" s="8">
        <v>11.42</v>
      </c>
      <c r="D17" s="9">
        <f>IF(C17="","нет данных",C17-C36)</f>
        <v>-2.7799999999999994</v>
      </c>
    </row>
    <row r="18" spans="1:4" ht="12.75">
      <c r="A18" s="13">
        <f t="shared" si="0"/>
        <v>15</v>
      </c>
      <c r="B18" s="14" t="s">
        <v>16</v>
      </c>
      <c r="C18" s="8">
        <v>9.35</v>
      </c>
      <c r="D18" s="9">
        <f>IF(C18="","нет данных",C18-C36)</f>
        <v>-4.85</v>
      </c>
    </row>
    <row r="19" spans="1:4" ht="12.75">
      <c r="A19" s="13">
        <f t="shared" si="0"/>
        <v>16</v>
      </c>
      <c r="B19" s="14" t="s">
        <v>17</v>
      </c>
      <c r="C19" s="8">
        <v>10.45</v>
      </c>
      <c r="D19" s="9">
        <f>IF(C19="","нет данных",C19-C36)</f>
        <v>-3.75</v>
      </c>
    </row>
    <row r="20" spans="1:4" ht="12.75">
      <c r="A20" s="13">
        <f t="shared" si="0"/>
        <v>17</v>
      </c>
      <c r="B20" s="14" t="s">
        <v>18</v>
      </c>
      <c r="C20" s="8">
        <v>17.24</v>
      </c>
      <c r="D20" s="9">
        <f>IF(C20="","нет данных",C20-C36)</f>
        <v>3.039999999999999</v>
      </c>
    </row>
    <row r="21" spans="1:4" ht="12.75">
      <c r="A21" s="13">
        <f t="shared" si="0"/>
        <v>18</v>
      </c>
      <c r="B21" s="14" t="s">
        <v>19</v>
      </c>
      <c r="C21" s="8">
        <v>11.66</v>
      </c>
      <c r="D21" s="9">
        <f>IF(C21="","нет данных",C21-C36)</f>
        <v>-2.539999999999999</v>
      </c>
    </row>
    <row r="22" spans="1:4" ht="12.75">
      <c r="A22" s="13">
        <f t="shared" si="0"/>
        <v>19</v>
      </c>
      <c r="B22" s="14" t="s">
        <v>20</v>
      </c>
      <c r="C22" s="8">
        <v>9.94</v>
      </c>
      <c r="D22" s="9">
        <f>IF(C22="","нет данных",C22-C36)</f>
        <v>-4.26</v>
      </c>
    </row>
    <row r="23" spans="1:4" ht="12.75">
      <c r="A23" s="13">
        <f t="shared" si="0"/>
        <v>20</v>
      </c>
      <c r="B23" s="14" t="s">
        <v>21</v>
      </c>
      <c r="C23" s="8">
        <v>0</v>
      </c>
      <c r="D23" s="9">
        <f>IF(C23="","нет данных",C23-C36)</f>
        <v>-14.2</v>
      </c>
    </row>
    <row r="24" spans="1:4" ht="12.75">
      <c r="A24" s="13">
        <f t="shared" si="0"/>
        <v>21</v>
      </c>
      <c r="B24" s="14" t="s">
        <v>22</v>
      </c>
      <c r="C24" s="8">
        <v>9.05</v>
      </c>
      <c r="D24" s="9">
        <f>IF(C24="","нет данных",C24-C36)</f>
        <v>-5.149999999999999</v>
      </c>
    </row>
    <row r="25" spans="1:4" ht="12.75">
      <c r="A25" s="13">
        <f t="shared" si="0"/>
        <v>22</v>
      </c>
      <c r="B25" s="14" t="s">
        <v>23</v>
      </c>
      <c r="C25" s="8">
        <v>10.07</v>
      </c>
      <c r="D25" s="9">
        <f>IF(C25="","нет данных",C25-C36)</f>
        <v>-4.129999999999999</v>
      </c>
    </row>
    <row r="26" spans="1:4" ht="12.75">
      <c r="A26" s="13">
        <f t="shared" si="0"/>
        <v>23</v>
      </c>
      <c r="B26" s="14" t="s">
        <v>24</v>
      </c>
      <c r="C26" s="8">
        <v>9.64</v>
      </c>
      <c r="D26" s="9">
        <f>IF(C26="","нет данных",C26-C36)</f>
        <v>-4.559999999999999</v>
      </c>
    </row>
    <row r="27" spans="1:4" ht="12.75">
      <c r="A27" s="13">
        <f>A21+1</f>
        <v>19</v>
      </c>
      <c r="B27" s="14" t="s">
        <v>25</v>
      </c>
      <c r="C27" s="8">
        <v>11.55</v>
      </c>
      <c r="D27" s="9">
        <f>IF(C27="","нет данных",C27-C36)</f>
        <v>-2.6499999999999986</v>
      </c>
    </row>
    <row r="28" spans="1:4" ht="12.75">
      <c r="A28" s="13">
        <f>A27+1</f>
        <v>20</v>
      </c>
      <c r="B28" s="14" t="s">
        <v>26</v>
      </c>
      <c r="C28" s="8">
        <v>9.33</v>
      </c>
      <c r="D28" s="9">
        <f>IF(C28="","нет данных",C28-C36)</f>
        <v>-4.869999999999999</v>
      </c>
    </row>
    <row r="29" spans="1:4" ht="12.75">
      <c r="A29" s="13">
        <f>A28+1</f>
        <v>21</v>
      </c>
      <c r="B29" s="14" t="s">
        <v>27</v>
      </c>
      <c r="C29" s="8">
        <v>15.51</v>
      </c>
      <c r="D29" s="9">
        <f>IF(C29="","нет данных",C29-C36)</f>
        <v>1.3100000000000005</v>
      </c>
    </row>
    <row r="30" spans="1:4" ht="12.75">
      <c r="A30" s="13">
        <f>A29+1</f>
        <v>22</v>
      </c>
      <c r="B30" s="14" t="s">
        <v>28</v>
      </c>
      <c r="C30" s="8">
        <v>20.28</v>
      </c>
      <c r="D30" s="9">
        <f>IF(C30="","нет данных",C30-C36)</f>
        <v>6.080000000000002</v>
      </c>
    </row>
    <row r="31" spans="1:4" ht="12.75">
      <c r="A31" s="23">
        <f>A30+1</f>
        <v>23</v>
      </c>
      <c r="B31" s="24" t="s">
        <v>32</v>
      </c>
      <c r="C31" s="31">
        <v>12.2</v>
      </c>
      <c r="D31" s="9">
        <f>IF(C31="","нет данных",C31-C36)</f>
        <v>-2</v>
      </c>
    </row>
    <row r="32" spans="1:4" ht="12.75">
      <c r="A32" s="6">
        <v>22</v>
      </c>
      <c r="B32" s="7" t="s">
        <v>39</v>
      </c>
      <c r="C32" s="8">
        <v>13.76</v>
      </c>
      <c r="D32" s="9">
        <f>IF(C32="","нет данных",C32-C36)</f>
        <v>-0.4399999999999995</v>
      </c>
    </row>
    <row r="33" spans="1:4" ht="12.75">
      <c r="A33" s="6">
        <v>23</v>
      </c>
      <c r="B33" s="7" t="s">
        <v>40</v>
      </c>
      <c r="C33" s="8">
        <v>9.67</v>
      </c>
      <c r="D33" s="9">
        <f>IF(C33="","нет данных",C33-C36)</f>
        <v>-4.529999999999999</v>
      </c>
    </row>
    <row r="34" spans="1:4" ht="12.75">
      <c r="A34" s="6">
        <v>24</v>
      </c>
      <c r="B34" s="7" t="s">
        <v>41</v>
      </c>
      <c r="C34" s="8">
        <v>15.69</v>
      </c>
      <c r="D34" s="9">
        <f>IF(C34="","нет данных",C34-C36)</f>
        <v>1.4900000000000002</v>
      </c>
    </row>
    <row r="35" spans="1:4" ht="12.75">
      <c r="A35" s="27" t="s">
        <v>42</v>
      </c>
      <c r="B35" s="28"/>
      <c r="C35" s="31">
        <v>12.11</v>
      </c>
      <c r="D35" s="9">
        <f>IF(C35="","нет данных",C35-C36)</f>
        <v>-2.09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mergeCells count="2">
    <mergeCell ref="A1:D1"/>
    <mergeCell ref="A35:B35"/>
  </mergeCells>
  <conditionalFormatting sqref="D4:D35 C36:C37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0" t="str">
        <f>'Таблица 2-1'!A1:E1</f>
        <v>Длительность пребывания больного на  койке дневного стационара при стационаре</v>
      </c>
      <c r="B1" s="30"/>
      <c r="C1" s="30"/>
      <c r="D1" s="30"/>
      <c r="E1" s="30"/>
      <c r="F1" s="30"/>
      <c r="G1" s="30"/>
      <c r="H1" s="30"/>
      <c r="I1" s="30"/>
      <c r="J1" s="30"/>
    </row>
    <row r="28" spans="1:10" ht="20.25" customHeight="1">
      <c r="A28" s="30" t="str">
        <f>'Таблица 2-2'!A1:C1</f>
        <v>Длительность пребывания больного на  койке дневного пребывания в сравнении с областным показателем.</v>
      </c>
      <c r="B28" s="30"/>
      <c r="C28" s="30"/>
      <c r="D28" s="30"/>
      <c r="E28" s="30"/>
      <c r="F28" s="30"/>
      <c r="G28" s="30"/>
      <c r="H28" s="30"/>
      <c r="I28" s="30"/>
      <c r="J28" s="30"/>
    </row>
    <row r="55" spans="1:10" ht="22.5" customHeight="1">
      <c r="A55" s="30" t="str">
        <f>'Таблица 2-3'!A1:D1</f>
        <v>Длительность пребывания больного на  койке дневного пребывания в сравнении с нормативным показателем .</v>
      </c>
      <c r="B55" s="30"/>
      <c r="C55" s="30"/>
      <c r="D55" s="30"/>
      <c r="E55" s="30"/>
      <c r="F55" s="30"/>
      <c r="G55" s="30"/>
      <c r="H55" s="30"/>
      <c r="I55" s="30"/>
      <c r="J55" s="30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Marinka</cp:lastModifiedBy>
  <cp:lastPrinted>2004-02-13T06:49:32Z</cp:lastPrinted>
  <dcterms:created xsi:type="dcterms:W3CDTF">2003-04-21T05:06:21Z</dcterms:created>
  <dcterms:modified xsi:type="dcterms:W3CDTF">2007-03-06T08:29:17Z</dcterms:modified>
  <cp:category/>
  <cp:version/>
  <cp:contentType/>
  <cp:contentStatus/>
</cp:coreProperties>
</file>