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<sst xmlns="http://schemas.openxmlformats.org/spreadsheetml/2006/main" count="38" uniqueCount="38">
  <si>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</si>
  <si>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</si>
  <si>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</si>
  <si>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</si>
  <si>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</si>
  <si>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</si>
  <si>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</si>
  <si>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</si>
  <si>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</si>
  <si>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</si>
  <si>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</si>
  <si>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</si>
  <si>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</si>
  <si>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</si>
  <si>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</si>
  <si>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</si>
  <si>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</si>
  <si>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</si>
  <si>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</si>
  <si>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</si>
  <si>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</si>
  <si>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</si>
  <si>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</si>
  <si>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</si>
  <si>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</si>
  <si>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</si>
  <si>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</si>
  <si>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</si>
  <si>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</si>
  <si>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Условные единицы трудоемкости (УЕТ).</t>
  </si>
  <si>
    <t>№ п.п.</t>
  </si>
  <si>
    <t>г. Десногорск</t>
  </si>
  <si>
    <t>Ж/д больница</t>
  </si>
  <si>
    <t>г. Смоленск</t>
  </si>
  <si>
    <t>Итого подчинение</t>
  </si>
  <si>
    <t>Наименование</t>
  </si>
  <si>
    <t xml:space="preserve">  2007г.</t>
  </si>
  <si>
    <t xml:space="preserve">  2008г.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</si>
</sst>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6" borderId="10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"/>
          <c:w val="0.974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-9271</c:v>
                </c:pt>
                <c:pt idx="1">
                  <c:v>-46481</c:v>
                </c:pt>
                <c:pt idx="2">
                  <c:v>-549</c:v>
                </c:pt>
                <c:pt idx="3">
                  <c:v>272</c:v>
                </c:pt>
                <c:pt idx="4">
                  <c:v>12307</c:v>
                </c:pt>
                <c:pt idx="5">
                  <c:v>-23558</c:v>
                </c:pt>
                <c:pt idx="6">
                  <c:v>-6463</c:v>
                </c:pt>
                <c:pt idx="7">
                  <c:v>-786</c:v>
                </c:pt>
                <c:pt idx="8">
                  <c:v>2548</c:v>
                </c:pt>
                <c:pt idx="9">
                  <c:v>-576</c:v>
                </c:pt>
                <c:pt idx="10">
                  <c:v>1705</c:v>
                </c:pt>
                <c:pt idx="11">
                  <c:v>-3459</c:v>
                </c:pt>
                <c:pt idx="12">
                  <c:v>-2270</c:v>
                </c:pt>
                <c:pt idx="13">
                  <c:v>-4317</c:v>
                </c:pt>
                <c:pt idx="14">
                  <c:v>-2308</c:v>
                </c:pt>
                <c:pt idx="15">
                  <c:v>-4286</c:v>
                </c:pt>
                <c:pt idx="16">
                  <c:v>1488</c:v>
                </c:pt>
                <c:pt idx="17">
                  <c:v>13749</c:v>
                </c:pt>
                <c:pt idx="18">
                  <c:v>-4632</c:v>
                </c:pt>
                <c:pt idx="19">
                  <c:v>-2081</c:v>
                </c:pt>
                <c:pt idx="20">
                  <c:v>-7034</c:v>
                </c:pt>
                <c:pt idx="21">
                  <c:v>-3413</c:v>
                </c:pt>
                <c:pt idx="22">
                  <c:v>13</c:v>
                </c:pt>
                <c:pt idx="23">
                  <c:v>1459</c:v>
                </c:pt>
                <c:pt idx="24">
                  <c:v>22143</c:v>
                </c:pt>
                <c:pt idx="25">
                  <c:v>-41591</c:v>
                </c:pt>
                <c:pt idx="26">
                  <c:v>40181</c:v>
                </c:pt>
                <c:pt idx="27">
                  <c:v>-67210</c:v>
                </c:pt>
                <c:pt idx="28">
                  <c:v>-26982</c:v>
                </c:pt>
                <c:pt idx="29">
                  <c:v>-766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22985"/>
        <c:crosses val="autoZero"/>
        <c:auto val="0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8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975"/>
          <c:w val="0.974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-0.2581372685507448</c:v>
                </c:pt>
                <c:pt idx="1">
                  <c:v>-0.18220126377847815</c:v>
                </c:pt>
                <c:pt idx="2">
                  <c:v>-0.004181168747096411</c:v>
                </c:pt>
                <c:pt idx="3">
                  <c:v>0.03179798924479776</c:v>
                </c:pt>
                <c:pt idx="4">
                  <c:v>0.26758419759528623</c:v>
                </c:pt>
                <c:pt idx="5">
                  <c:v>-0.3124859064319728</c:v>
                </c:pt>
                <c:pt idx="6">
                  <c:v>-0.15209563928176406</c:v>
                </c:pt>
                <c:pt idx="7">
                  <c:v>-0.027493091748574627</c:v>
                </c:pt>
                <c:pt idx="8">
                  <c:v>0.14084351334917916</c:v>
                </c:pt>
                <c:pt idx="9">
                  <c:v>-0.019791094007696537</c:v>
                </c:pt>
                <c:pt idx="10">
                  <c:v>0.07246376811594203</c:v>
                </c:pt>
                <c:pt idx="11">
                  <c:v>-0.08799511562237655</c:v>
                </c:pt>
                <c:pt idx="12">
                  <c:v>-0.10070984915705412</c:v>
                </c:pt>
                <c:pt idx="13">
                  <c:v>-0.04332075623168627</c:v>
                </c:pt>
                <c:pt idx="14">
                  <c:v>-0.013681090693538827</c:v>
                </c:pt>
                <c:pt idx="15">
                  <c:v>-0.0736514701080886</c:v>
                </c:pt>
                <c:pt idx="16">
                  <c:v>0.009166907955126508</c:v>
                </c:pt>
                <c:pt idx="17">
                  <c:v>0.14209824612172764</c:v>
                </c:pt>
                <c:pt idx="18">
                  <c:v>-0.14376610074800583</c:v>
                </c:pt>
                <c:pt idx="19">
                  <c:v>-0.3209438618136953</c:v>
                </c:pt>
                <c:pt idx="20">
                  <c:v>-0.23698662443987736</c:v>
                </c:pt>
                <c:pt idx="21">
                  <c:v>-0.1438991483261658</c:v>
                </c:pt>
                <c:pt idx="22">
                  <c:v>0.00045167118337850043</c:v>
                </c:pt>
                <c:pt idx="23">
                  <c:v>0.054205676920790605</c:v>
                </c:pt>
                <c:pt idx="24">
                  <c:v>0.10345455904614177</c:v>
                </c:pt>
                <c:pt idx="25">
                  <c:v>-0.0909397022392188</c:v>
                </c:pt>
                <c:pt idx="26">
                  <c:v>0.025886717184667302</c:v>
                </c:pt>
                <c:pt idx="27">
                  <c:v>-0.018101699717553155</c:v>
                </c:pt>
                <c:pt idx="28">
                  <c:v>-0.3548582250512915</c:v>
                </c:pt>
                <c:pt idx="29">
                  <c:v>-0.011340923559806346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723"/>
        <c:crosses val="autoZero"/>
        <c:auto val="0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3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77341"/>
        <c:crosses val="autoZero"/>
        <c:auto val="0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6423"/>
        <c:crossesAt val="0"/>
        <c:auto val="0"/>
        <c:lblOffset val="100"/>
        <c:tickLblSkip val="1"/>
        <c:noMultiLvlLbl val="0"/>
      </c:catAx>
      <c:valAx>
        <c:axId val="5062642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209550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752975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C16" sqref="C16"/>
    </sheetView>
  </sheetViews>
  <sheetFormatPr defaultColWidth="9.125" defaultRowHeight="12.75"/>
  <cols>
    <col min="1" max="1" width="5.875" style="1" customWidth="1"/>
    <col min="2" max="2" width="18.50390625" style="1" customWidth="1"/>
    <col min="3" max="3" width="17.50390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20" t="s">
        <v>29</v>
      </c>
      <c r="B1" s="20"/>
      <c r="C1" s="20"/>
      <c r="D1" s="20"/>
      <c r="E1" s="20"/>
      <c r="F1" s="20"/>
    </row>
    <row r="2" spans="1:6" s="2" customFormat="1" ht="12.75">
      <c r="A2" s="6" t="s">
        <v>30</v>
      </c>
      <c r="B2" s="7" t="s">
        <v>35</v>
      </c>
      <c r="C2" s="7" t="s">
        <v>36</v>
      </c>
      <c r="D2" s="7" t="s">
        <v>37</v>
      </c>
      <c r="E2" s="8" t="s">
        <v>26</v>
      </c>
      <c r="F2" s="9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35915</v>
      </c>
      <c r="D4" s="11">
        <v>26644</v>
      </c>
      <c r="E4" s="12">
        <f>D4-C4</f>
        <v>-9271</v>
      </c>
      <c r="F4" s="15">
        <f>E4/C4</f>
        <v>-0.2581372685507448</v>
      </c>
    </row>
    <row r="5" spans="1:6" ht="12.75">
      <c r="A5" s="4">
        <f aca="true" t="shared" si="0" ref="A5:A29">A4+1</f>
        <v>2</v>
      </c>
      <c r="B5" s="5" t="s">
        <v>1</v>
      </c>
      <c r="C5" s="11">
        <v>255108</v>
      </c>
      <c r="D5" s="11">
        <v>208627</v>
      </c>
      <c r="E5" s="12">
        <f aca="true" t="shared" si="1" ref="E5:E35">D5-C5</f>
        <v>-46481</v>
      </c>
      <c r="F5" s="15">
        <f aca="true" t="shared" si="2" ref="F5:F35">E5/C5</f>
        <v>-0.18220126377847815</v>
      </c>
    </row>
    <row r="6" spans="1:6" ht="12.75">
      <c r="A6" s="4">
        <f t="shared" si="0"/>
        <v>3</v>
      </c>
      <c r="B6" s="5" t="s">
        <v>2</v>
      </c>
      <c r="C6" s="11">
        <v>131303</v>
      </c>
      <c r="D6" s="11">
        <v>130754</v>
      </c>
      <c r="E6" s="12">
        <f t="shared" si="1"/>
        <v>-549</v>
      </c>
      <c r="F6" s="15">
        <f t="shared" si="2"/>
        <v>-0.004181168747096411</v>
      </c>
    </row>
    <row r="7" spans="1:6" ht="12.75">
      <c r="A7" s="4">
        <f t="shared" si="0"/>
        <v>4</v>
      </c>
      <c r="B7" s="5" t="s">
        <v>3</v>
      </c>
      <c r="C7" s="11">
        <v>8554</v>
      </c>
      <c r="D7" s="11">
        <v>8826</v>
      </c>
      <c r="E7" s="12">
        <f t="shared" si="1"/>
        <v>272</v>
      </c>
      <c r="F7" s="15">
        <f t="shared" si="2"/>
        <v>0.03179798924479776</v>
      </c>
    </row>
    <row r="8" spans="1:6" ht="12.75">
      <c r="A8" s="4">
        <f t="shared" si="0"/>
        <v>5</v>
      </c>
      <c r="B8" s="5" t="s">
        <v>4</v>
      </c>
      <c r="C8" s="11">
        <v>45993</v>
      </c>
      <c r="D8" s="11">
        <v>58300</v>
      </c>
      <c r="E8" s="12">
        <f t="shared" si="1"/>
        <v>12307</v>
      </c>
      <c r="F8" s="15">
        <f t="shared" si="2"/>
        <v>0.26758419759528623</v>
      </c>
    </row>
    <row r="9" spans="1:6" ht="12.75">
      <c r="A9" s="4">
        <f t="shared" si="0"/>
        <v>6</v>
      </c>
      <c r="B9" s="5" t="s">
        <v>5</v>
      </c>
      <c r="C9" s="11">
        <v>75389</v>
      </c>
      <c r="D9" s="11">
        <v>51831</v>
      </c>
      <c r="E9" s="12">
        <f t="shared" si="1"/>
        <v>-23558</v>
      </c>
      <c r="F9" s="15">
        <f t="shared" si="2"/>
        <v>-0.3124859064319728</v>
      </c>
    </row>
    <row r="10" spans="1:6" ht="12.75">
      <c r="A10" s="4">
        <f t="shared" si="0"/>
        <v>7</v>
      </c>
      <c r="B10" s="5" t="s">
        <v>6</v>
      </c>
      <c r="C10" s="11">
        <v>42493</v>
      </c>
      <c r="D10" s="11">
        <v>36030</v>
      </c>
      <c r="E10" s="12">
        <f t="shared" si="1"/>
        <v>-6463</v>
      </c>
      <c r="F10" s="15">
        <f t="shared" si="2"/>
        <v>-0.15209563928176406</v>
      </c>
    </row>
    <row r="11" spans="1:6" ht="12.75">
      <c r="A11" s="4">
        <f t="shared" si="0"/>
        <v>8</v>
      </c>
      <c r="B11" s="5" t="s">
        <v>7</v>
      </c>
      <c r="C11" s="11">
        <v>28589</v>
      </c>
      <c r="D11" s="11">
        <v>27803</v>
      </c>
      <c r="E11" s="12">
        <f t="shared" si="1"/>
        <v>-786</v>
      </c>
      <c r="F11" s="15">
        <f t="shared" si="2"/>
        <v>-0.027493091748574627</v>
      </c>
    </row>
    <row r="12" spans="1:6" ht="12.75">
      <c r="A12" s="4">
        <f t="shared" si="0"/>
        <v>9</v>
      </c>
      <c r="B12" s="5" t="s">
        <v>8</v>
      </c>
      <c r="C12" s="11">
        <v>18091</v>
      </c>
      <c r="D12" s="11">
        <v>20639</v>
      </c>
      <c r="E12" s="12">
        <f t="shared" si="1"/>
        <v>2548</v>
      </c>
      <c r="F12" s="15">
        <f t="shared" si="2"/>
        <v>0.14084351334917916</v>
      </c>
    </row>
    <row r="13" spans="1:6" ht="12.75">
      <c r="A13" s="4">
        <f t="shared" si="0"/>
        <v>10</v>
      </c>
      <c r="B13" s="5" t="s">
        <v>9</v>
      </c>
      <c r="C13" s="11">
        <v>29104</v>
      </c>
      <c r="D13" s="11">
        <v>28528</v>
      </c>
      <c r="E13" s="12">
        <f t="shared" si="1"/>
        <v>-576</v>
      </c>
      <c r="F13" s="15">
        <f t="shared" si="2"/>
        <v>-0.019791094007696537</v>
      </c>
    </row>
    <row r="14" spans="1:6" ht="12.75">
      <c r="A14" s="4">
        <f t="shared" si="0"/>
        <v>11</v>
      </c>
      <c r="B14" s="5" t="s">
        <v>10</v>
      </c>
      <c r="C14" s="11">
        <v>23529</v>
      </c>
      <c r="D14" s="11">
        <v>25234</v>
      </c>
      <c r="E14" s="12">
        <f t="shared" si="1"/>
        <v>1705</v>
      </c>
      <c r="F14" s="15">
        <f t="shared" si="2"/>
        <v>0.07246376811594203</v>
      </c>
    </row>
    <row r="15" spans="1:6" ht="12.75">
      <c r="A15" s="4">
        <f t="shared" si="0"/>
        <v>12</v>
      </c>
      <c r="B15" s="5" t="s">
        <v>11</v>
      </c>
      <c r="C15" s="11">
        <v>39309</v>
      </c>
      <c r="D15" s="11">
        <v>35850</v>
      </c>
      <c r="E15" s="12">
        <f t="shared" si="1"/>
        <v>-3459</v>
      </c>
      <c r="F15" s="15">
        <f t="shared" si="2"/>
        <v>-0.08799511562237655</v>
      </c>
    </row>
    <row r="16" spans="1:6" ht="12.75">
      <c r="A16" s="4">
        <f t="shared" si="0"/>
        <v>13</v>
      </c>
      <c r="B16" s="5" t="s">
        <v>12</v>
      </c>
      <c r="C16" s="11">
        <v>22540</v>
      </c>
      <c r="D16" s="11">
        <v>20270</v>
      </c>
      <c r="E16" s="12">
        <f t="shared" si="1"/>
        <v>-2270</v>
      </c>
      <c r="F16" s="15">
        <f t="shared" si="2"/>
        <v>-0.10070984915705412</v>
      </c>
    </row>
    <row r="17" spans="1:6" ht="12.75">
      <c r="A17" s="4">
        <f t="shared" si="0"/>
        <v>14</v>
      </c>
      <c r="B17" s="5" t="s">
        <v>13</v>
      </c>
      <c r="C17" s="11">
        <v>99652</v>
      </c>
      <c r="D17" s="11">
        <v>95335</v>
      </c>
      <c r="E17" s="12">
        <f t="shared" si="1"/>
        <v>-4317</v>
      </c>
      <c r="F17" s="15">
        <f t="shared" si="2"/>
        <v>-0.04332075623168627</v>
      </c>
    </row>
    <row r="18" spans="1:6" ht="12.75">
      <c r="A18" s="4">
        <f t="shared" si="0"/>
        <v>15</v>
      </c>
      <c r="B18" s="5" t="s">
        <v>14</v>
      </c>
      <c r="C18" s="11">
        <v>168700</v>
      </c>
      <c r="D18" s="11">
        <v>166392</v>
      </c>
      <c r="E18" s="12">
        <f t="shared" si="1"/>
        <v>-2308</v>
      </c>
      <c r="F18" s="15">
        <f t="shared" si="2"/>
        <v>-0.013681090693538827</v>
      </c>
    </row>
    <row r="19" spans="1:6" ht="12.75">
      <c r="A19" s="4">
        <f t="shared" si="0"/>
        <v>16</v>
      </c>
      <c r="B19" s="5" t="s">
        <v>15</v>
      </c>
      <c r="C19" s="11">
        <v>58193</v>
      </c>
      <c r="D19" s="11">
        <v>53907</v>
      </c>
      <c r="E19" s="12">
        <f t="shared" si="1"/>
        <v>-4286</v>
      </c>
      <c r="F19" s="15">
        <f t="shared" si="2"/>
        <v>-0.0736514701080886</v>
      </c>
    </row>
    <row r="20" spans="1:6" ht="12.75">
      <c r="A20" s="4">
        <f t="shared" si="0"/>
        <v>17</v>
      </c>
      <c r="B20" s="5" t="s">
        <v>16</v>
      </c>
      <c r="C20" s="11">
        <v>162323</v>
      </c>
      <c r="D20" s="11">
        <v>163811</v>
      </c>
      <c r="E20" s="12">
        <f t="shared" si="1"/>
        <v>1488</v>
      </c>
      <c r="F20" s="15">
        <f t="shared" si="2"/>
        <v>0.009166907955126508</v>
      </c>
    </row>
    <row r="21" spans="1:6" ht="12.75">
      <c r="A21" s="4">
        <f t="shared" si="0"/>
        <v>18</v>
      </c>
      <c r="B21" s="5" t="s">
        <v>17</v>
      </c>
      <c r="C21" s="11">
        <v>96757</v>
      </c>
      <c r="D21" s="11">
        <v>110506</v>
      </c>
      <c r="E21" s="12">
        <f t="shared" si="1"/>
        <v>13749</v>
      </c>
      <c r="F21" s="15">
        <f t="shared" si="2"/>
        <v>0.14209824612172764</v>
      </c>
    </row>
    <row r="22" spans="1:6" ht="12.75">
      <c r="A22" s="4">
        <f t="shared" si="0"/>
        <v>19</v>
      </c>
      <c r="B22" s="5" t="s">
        <v>18</v>
      </c>
      <c r="C22" s="11">
        <v>32219</v>
      </c>
      <c r="D22" s="11">
        <v>27587</v>
      </c>
      <c r="E22" s="12">
        <f t="shared" si="1"/>
        <v>-4632</v>
      </c>
      <c r="F22" s="15">
        <f t="shared" si="2"/>
        <v>-0.14376610074800583</v>
      </c>
    </row>
    <row r="23" spans="1:6" ht="12.75">
      <c r="A23" s="4">
        <f t="shared" si="0"/>
        <v>20</v>
      </c>
      <c r="B23" s="5" t="s">
        <v>19</v>
      </c>
      <c r="C23" s="11">
        <v>6484</v>
      </c>
      <c r="D23" s="11">
        <v>4403</v>
      </c>
      <c r="E23" s="12">
        <f t="shared" si="1"/>
        <v>-2081</v>
      </c>
      <c r="F23" s="15">
        <f t="shared" si="2"/>
        <v>-0.3209438618136953</v>
      </c>
    </row>
    <row r="24" spans="1:6" ht="12.75">
      <c r="A24" s="4">
        <f t="shared" si="0"/>
        <v>21</v>
      </c>
      <c r="B24" s="5" t="s">
        <v>20</v>
      </c>
      <c r="C24" s="11">
        <v>29681</v>
      </c>
      <c r="D24" s="11">
        <v>22647</v>
      </c>
      <c r="E24" s="12">
        <f t="shared" si="1"/>
        <v>-7034</v>
      </c>
      <c r="F24" s="15">
        <f t="shared" si="2"/>
        <v>-0.23698662443987736</v>
      </c>
    </row>
    <row r="25" spans="1:6" ht="12.75">
      <c r="A25" s="4">
        <f t="shared" si="0"/>
        <v>22</v>
      </c>
      <c r="B25" s="5" t="s">
        <v>21</v>
      </c>
      <c r="C25" s="11">
        <v>23718</v>
      </c>
      <c r="D25" s="11">
        <v>20305</v>
      </c>
      <c r="E25" s="12">
        <f t="shared" si="1"/>
        <v>-3413</v>
      </c>
      <c r="F25" s="15">
        <f t="shared" si="2"/>
        <v>-0.1438991483261658</v>
      </c>
    </row>
    <row r="26" spans="1:6" ht="12.75">
      <c r="A26" s="4">
        <f t="shared" si="0"/>
        <v>23</v>
      </c>
      <c r="B26" s="5" t="s">
        <v>22</v>
      </c>
      <c r="C26" s="11">
        <v>28782</v>
      </c>
      <c r="D26" s="11">
        <v>28795</v>
      </c>
      <c r="E26" s="12">
        <f t="shared" si="1"/>
        <v>13</v>
      </c>
      <c r="F26" s="15">
        <f t="shared" si="2"/>
        <v>0.00045167118337850043</v>
      </c>
    </row>
    <row r="27" spans="1:6" ht="12.75">
      <c r="A27" s="4">
        <f t="shared" si="0"/>
        <v>24</v>
      </c>
      <c r="B27" s="5" t="s">
        <v>23</v>
      </c>
      <c r="C27" s="11">
        <v>26916</v>
      </c>
      <c r="D27" s="11">
        <v>28375</v>
      </c>
      <c r="E27" s="12">
        <f t="shared" si="1"/>
        <v>1459</v>
      </c>
      <c r="F27" s="15">
        <f t="shared" si="2"/>
        <v>0.054205676920790605</v>
      </c>
    </row>
    <row r="28" spans="1:6" ht="12.75">
      <c r="A28" s="4">
        <f t="shared" si="0"/>
        <v>25</v>
      </c>
      <c r="B28" s="5" t="s">
        <v>24</v>
      </c>
      <c r="C28" s="11">
        <v>214036</v>
      </c>
      <c r="D28" s="11">
        <v>236179</v>
      </c>
      <c r="E28" s="12">
        <f t="shared" si="1"/>
        <v>22143</v>
      </c>
      <c r="F28" s="15">
        <f t="shared" si="2"/>
        <v>0.10345455904614177</v>
      </c>
    </row>
    <row r="29" spans="1:6" ht="12.75">
      <c r="A29" s="4">
        <f t="shared" si="0"/>
        <v>26</v>
      </c>
      <c r="B29" s="5" t="s">
        <v>25</v>
      </c>
      <c r="C29" s="11">
        <v>457347</v>
      </c>
      <c r="D29" s="11">
        <v>415756</v>
      </c>
      <c r="E29" s="12">
        <f t="shared" si="1"/>
        <v>-41591</v>
      </c>
      <c r="F29" s="15">
        <f t="shared" si="2"/>
        <v>-0.0909397022392188</v>
      </c>
    </row>
    <row r="30" spans="1:6" ht="12.75">
      <c r="A30" s="4">
        <v>27</v>
      </c>
      <c r="B30" s="5" t="s">
        <v>33</v>
      </c>
      <c r="C30" s="11">
        <v>1552186</v>
      </c>
      <c r="D30" s="11">
        <v>1592367</v>
      </c>
      <c r="E30" s="12">
        <f t="shared" si="1"/>
        <v>40181</v>
      </c>
      <c r="F30" s="15">
        <f t="shared" si="2"/>
        <v>0.025886717184667302</v>
      </c>
    </row>
    <row r="31" spans="1:6" ht="12.75">
      <c r="A31" s="4"/>
      <c r="B31" s="10" t="s">
        <v>34</v>
      </c>
      <c r="C31" s="13">
        <f>SUM(C4:C30)</f>
        <v>3712911</v>
      </c>
      <c r="D31" s="13">
        <f>SUM(D4:D30)</f>
        <v>3645701</v>
      </c>
      <c r="E31" s="17">
        <f>D31-C31</f>
        <v>-67210</v>
      </c>
      <c r="F31" s="18">
        <f>E31/C31</f>
        <v>-0.018101699717553155</v>
      </c>
    </row>
    <row r="32" spans="1:6" ht="12.75">
      <c r="A32" s="4">
        <v>28</v>
      </c>
      <c r="B32" s="5" t="s">
        <v>31</v>
      </c>
      <c r="C32" s="11">
        <v>76036</v>
      </c>
      <c r="D32" s="11">
        <v>49054</v>
      </c>
      <c r="E32" s="12">
        <f>D32-C32</f>
        <v>-26982</v>
      </c>
      <c r="F32" s="15">
        <f>E32/C32</f>
        <v>-0.3548582250512915</v>
      </c>
    </row>
    <row r="33" spans="1:6" ht="12.75">
      <c r="A33" s="4">
        <v>29</v>
      </c>
      <c r="B33" s="5" t="s">
        <v>32</v>
      </c>
      <c r="C33" s="11">
        <v>67543</v>
      </c>
      <c r="D33" s="11">
        <v>66777</v>
      </c>
      <c r="E33" s="12">
        <f t="shared" si="1"/>
        <v>-766</v>
      </c>
      <c r="F33" s="15">
        <f t="shared" si="2"/>
        <v>-0.011340923559806346</v>
      </c>
    </row>
    <row r="34" spans="3:6" ht="12.75">
      <c r="C34" s="14"/>
      <c r="D34" s="14"/>
      <c r="E34" s="14"/>
      <c r="F34" s="16"/>
    </row>
    <row r="35" spans="1:6" ht="12.75">
      <c r="A35" s="19" t="s">
        <v>27</v>
      </c>
      <c r="B35" s="19"/>
      <c r="C35" s="13">
        <f>SUM(C31:C34)</f>
        <v>3856490</v>
      </c>
      <c r="D35" s="13">
        <f>SUM(D31:D34)</f>
        <v>3761532</v>
      </c>
      <c r="E35" s="17">
        <f t="shared" si="1"/>
        <v>-94958</v>
      </c>
      <c r="F35" s="18">
        <f t="shared" si="2"/>
        <v>-0.024622908395976653</v>
      </c>
    </row>
    <row r="36" ht="12.75">
      <c r="D36" s="14"/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00390625" defaultRowHeight="12.75"/>
  <sheetData>
    <row r="1" spans="1:11" ht="12.75">
      <c r="A1" s="22" t="str">
        <f>Таблица!A1:E1</f>
        <v>Условные единицы трудоемкости (УЕТ).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8" spans="1:11" ht="27.75" customHeight="1">
      <c r="A28" s="21" t="str">
        <f>Таблица!A1</f>
        <v>Условные единицы трудоемкости (УЕТ).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55" ht="18.75" customHeight="1"/>
  </sheetData>
  <sheetProtection/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2006-01-24T13:15:24Z</cp:lastPrinted>
  <dcterms:created xsi:type="dcterms:W3CDTF">2003-04-21T05:06:21Z</dcterms:created>
  <dcterms:modified xsi:type="dcterms:W3CDTF">2009-01-26T11:19:00Z</dcterms:modified>
  <cp:category/>
  <cp:version/>
  <cp:contentType/>
  <cp:contentStatus/>
</cp:coreProperties>
</file>