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'Таблица'!$A$1:$F$18</definedName>
  </definedNames>
  <calcPr fullCalcOnLoad="1"/>
</workbook>
</file>

<file path=xl/sharedStrings.xml><?xml version="1.0" encoding="utf-8"?>
<sst xmlns="http://schemas.openxmlformats.org/spreadsheetml/2006/main" count="21" uniqueCount="21">
  <si>
    <t>Разница</t>
  </si>
  <si>
    <t>Разница в %</t>
  </si>
  <si>
    <t>№ п.п.</t>
  </si>
  <si>
    <t>Посещения к стоматологам (областные учреждения).</t>
  </si>
  <si>
    <t>Обл. клин.больница</t>
  </si>
  <si>
    <t>Обл. клин. детская больница</t>
  </si>
  <si>
    <t>Обл. клин. псих. больница</t>
  </si>
  <si>
    <t>Обл. тубдиспансер</t>
  </si>
  <si>
    <t>Обл. онкодиспансер</t>
  </si>
  <si>
    <t>Обл. кожвендиспансер</t>
  </si>
  <si>
    <t>Обл. госпиталь ветеранов войн</t>
  </si>
  <si>
    <t>Обл. б-ца реабил. и восст. леч.</t>
  </si>
  <si>
    <t>Обл. стомат. поликлинника</t>
  </si>
  <si>
    <t>Обл. наркодиспансер</t>
  </si>
  <si>
    <t>Обл. врачебно физдиспансер</t>
  </si>
  <si>
    <t>Обл. диаг. центр СПИД</t>
  </si>
  <si>
    <t>Областные учреждения:</t>
  </si>
  <si>
    <t>Обл. психо-невролог. диспансер</t>
  </si>
  <si>
    <t xml:space="preserve">  2006г.</t>
  </si>
  <si>
    <t>Наименование</t>
  </si>
  <si>
    <t xml:space="preserve">  2007г.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</si>
</sst>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66" fontId="0" fillId="5" borderId="1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" fontId="9" fillId="3" borderId="1" xfId="0" applyNumberFormat="1" applyFont="1" applyFill="1" applyBorder="1" applyAlignment="1">
      <alignment/>
    </xf>
    <xf numFmtId="1" fontId="9" fillId="5" borderId="1" xfId="0" applyNumberFormat="1" applyFont="1" applyFill="1" applyBorder="1" applyAlignment="1">
      <alignment/>
    </xf>
    <xf numFmtId="166" fontId="9" fillId="5" borderId="1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Таблица!$B$4:$B$16</c:f>
              <c:strCache>
                <c:ptCount val="13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Обл. наркодиспансер</c:v>
                </c:pt>
                <c:pt idx="11">
                  <c:v>Обл. врачебно физдиспансер</c:v>
                </c:pt>
                <c:pt idx="12">
                  <c:v>Обл. диаг. центр СПИД</c:v>
                </c:pt>
              </c:strCache>
            </c:strRef>
          </c:cat>
          <c:val>
            <c:numRef>
              <c:f>Таблица!$E$4:$E$16</c:f>
              <c:numCache>
                <c:ptCount val="13"/>
                <c:pt idx="0">
                  <c:v>762</c:v>
                </c:pt>
                <c:pt idx="1">
                  <c:v>-451</c:v>
                </c:pt>
                <c:pt idx="2">
                  <c:v>-324</c:v>
                </c:pt>
                <c:pt idx="3">
                  <c:v>266</c:v>
                </c:pt>
                <c:pt idx="4">
                  <c:v>0</c:v>
                </c:pt>
                <c:pt idx="5">
                  <c:v>0</c:v>
                </c:pt>
                <c:pt idx="6">
                  <c:v>-663</c:v>
                </c:pt>
                <c:pt idx="7">
                  <c:v>-40</c:v>
                </c:pt>
                <c:pt idx="8">
                  <c:v>2740</c:v>
                </c:pt>
                <c:pt idx="9">
                  <c:v>0</c:v>
                </c:pt>
                <c:pt idx="10">
                  <c:v>0</c:v>
                </c:pt>
                <c:pt idx="11">
                  <c:v>165</c:v>
                </c:pt>
                <c:pt idx="12">
                  <c:v>25</c:v>
                </c:pt>
              </c:numCache>
            </c:numRef>
          </c:val>
        </c:ser>
        <c:axId val="22254203"/>
        <c:axId val="66070100"/>
      </c:barChart>
      <c:catAx>
        <c:axId val="2225420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070100"/>
        <c:crosses val="autoZero"/>
        <c:auto val="0"/>
        <c:lblOffset val="100"/>
        <c:tickLblSkip val="1"/>
        <c:noMultiLvlLbl val="0"/>
      </c:catAx>
      <c:valAx>
        <c:axId val="660701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254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Таблица!$B$4:$B$16</c:f>
              <c:strCache>
                <c:ptCount val="13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Обл. наркодиспансер</c:v>
                </c:pt>
                <c:pt idx="11">
                  <c:v>Обл. врачебно физдиспансер</c:v>
                </c:pt>
                <c:pt idx="12">
                  <c:v>Обл. диаг. центр СПИД</c:v>
                </c:pt>
              </c:strCache>
            </c:strRef>
          </c:cat>
          <c:val>
            <c:numRef>
              <c:f>Таблица!$F$4:$F$16</c:f>
              <c:numCache>
                <c:ptCount val="13"/>
                <c:pt idx="0">
                  <c:v>0.20934065934065935</c:v>
                </c:pt>
                <c:pt idx="1">
                  <c:v>-0.1561634349030471</c:v>
                </c:pt>
                <c:pt idx="2">
                  <c:v>-0.18739155581260844</c:v>
                </c:pt>
                <c:pt idx="3">
                  <c:v>0.192057761732852</c:v>
                </c:pt>
                <c:pt idx="4">
                  <c:v>0</c:v>
                </c:pt>
                <c:pt idx="5">
                  <c:v>0</c:v>
                </c:pt>
                <c:pt idx="6">
                  <c:v>-0.19245283018867926</c:v>
                </c:pt>
                <c:pt idx="7">
                  <c:v>-0.034812880765883375</c:v>
                </c:pt>
                <c:pt idx="8">
                  <c:v>0.0410782285388744</c:v>
                </c:pt>
                <c:pt idx="9">
                  <c:v>0</c:v>
                </c:pt>
                <c:pt idx="10">
                  <c:v>0</c:v>
                </c:pt>
                <c:pt idx="11">
                  <c:v>0.015207373271889401</c:v>
                </c:pt>
                <c:pt idx="12">
                  <c:v>0.23148148148148148</c:v>
                </c:pt>
              </c:numCache>
            </c:numRef>
          </c:val>
        </c:ser>
        <c:axId val="57759989"/>
        <c:axId val="50077854"/>
      </c:barChart>
      <c:catAx>
        <c:axId val="5775998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077854"/>
        <c:crosses val="autoZero"/>
        <c:auto val="0"/>
        <c:lblOffset val="100"/>
        <c:tickLblSkip val="1"/>
        <c:noMultiLvlLbl val="0"/>
      </c:catAx>
      <c:valAx>
        <c:axId val="500778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759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48047503"/>
        <c:axId val="29774344"/>
      </c:barChart>
      <c:catAx>
        <c:axId val="4804750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774344"/>
        <c:crosses val="autoZero"/>
        <c:auto val="0"/>
        <c:lblOffset val="100"/>
        <c:tickLblSkip val="1"/>
        <c:noMultiLvlLbl val="0"/>
      </c:catAx>
      <c:valAx>
        <c:axId val="2977434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047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66642505"/>
        <c:axId val="62911634"/>
      </c:barChart>
      <c:catAx>
        <c:axId val="66642505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911634"/>
        <c:crossesAt val="0"/>
        <c:auto val="0"/>
        <c:lblOffset val="100"/>
        <c:tickLblSkip val="1"/>
        <c:noMultiLvlLbl val="0"/>
      </c:catAx>
      <c:valAx>
        <c:axId val="62911634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642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26</xdr:row>
      <xdr:rowOff>47625</xdr:rowOff>
    </xdr:to>
    <xdr:graphicFrame>
      <xdr:nvGraphicFramePr>
        <xdr:cNvPr id="1" name="Chart 5"/>
        <xdr:cNvGraphicFramePr/>
      </xdr:nvGraphicFramePr>
      <xdr:xfrm>
        <a:off x="76200" y="342900"/>
        <a:ext cx="6657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54</xdr:row>
      <xdr:rowOff>114300</xdr:rowOff>
    </xdr:to>
    <xdr:graphicFrame>
      <xdr:nvGraphicFramePr>
        <xdr:cNvPr id="2" name="Chart 6"/>
        <xdr:cNvGraphicFramePr/>
      </xdr:nvGraphicFramePr>
      <xdr:xfrm>
        <a:off x="85725" y="4886325"/>
        <a:ext cx="66675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353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192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6.375" style="1" customWidth="1"/>
    <col min="2" max="2" width="28.875" style="1" customWidth="1"/>
    <col min="3" max="4" width="15.75390625" style="1" customWidth="1"/>
    <col min="5" max="5" width="14.125" style="1" customWidth="1"/>
    <col min="6" max="6" width="13.625" style="1" customWidth="1"/>
    <col min="7" max="16384" width="9.125" style="1" customWidth="1"/>
  </cols>
  <sheetData>
    <row r="1" spans="1:6" ht="36" customHeight="1">
      <c r="A1" s="19" t="s">
        <v>3</v>
      </c>
      <c r="B1" s="19"/>
      <c r="C1" s="19"/>
      <c r="D1" s="19"/>
      <c r="E1" s="19"/>
      <c r="F1" s="19"/>
    </row>
    <row r="2" spans="1:6" s="2" customFormat="1" ht="12.75">
      <c r="A2" s="6" t="s">
        <v>2</v>
      </c>
      <c r="B2" s="9" t="s">
        <v>19</v>
      </c>
      <c r="C2" s="7" t="s">
        <v>18</v>
      </c>
      <c r="D2" s="7" t="s">
        <v>20</v>
      </c>
      <c r="E2" s="7" t="s">
        <v>0</v>
      </c>
      <c r="F2" s="8" t="s">
        <v>1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4</v>
      </c>
      <c r="C4" s="10">
        <v>3640</v>
      </c>
      <c r="D4" s="10">
        <v>4402</v>
      </c>
      <c r="E4" s="11">
        <f>D4-C4</f>
        <v>762</v>
      </c>
      <c r="F4" s="13">
        <f>IF(C4=0,0,E4/C4)</f>
        <v>0.20934065934065935</v>
      </c>
    </row>
    <row r="5" spans="1:6" ht="12.75">
      <c r="A5" s="4">
        <f aca="true" t="shared" si="0" ref="A5:A16">A4+1</f>
        <v>2</v>
      </c>
      <c r="B5" s="5" t="s">
        <v>5</v>
      </c>
      <c r="C5" s="10">
        <v>2888</v>
      </c>
      <c r="D5" s="10">
        <v>2437</v>
      </c>
      <c r="E5" s="11">
        <f aca="true" t="shared" si="1" ref="E5:E18">D5-C5</f>
        <v>-451</v>
      </c>
      <c r="F5" s="13">
        <f aca="true" t="shared" si="2" ref="F5:F18">IF(C5=0,0,E5/C5)</f>
        <v>-0.1561634349030471</v>
      </c>
    </row>
    <row r="6" spans="1:6" ht="12.75">
      <c r="A6" s="4">
        <f t="shared" si="0"/>
        <v>3</v>
      </c>
      <c r="B6" s="5" t="s">
        <v>6</v>
      </c>
      <c r="C6" s="10">
        <v>1729</v>
      </c>
      <c r="D6" s="10">
        <v>1405</v>
      </c>
      <c r="E6" s="11">
        <f t="shared" si="1"/>
        <v>-324</v>
      </c>
      <c r="F6" s="13">
        <f t="shared" si="2"/>
        <v>-0.18739155581260844</v>
      </c>
    </row>
    <row r="7" spans="1:6" ht="12.75">
      <c r="A7" s="4">
        <f t="shared" si="0"/>
        <v>4</v>
      </c>
      <c r="B7" s="5" t="s">
        <v>7</v>
      </c>
      <c r="C7" s="10">
        <v>1385</v>
      </c>
      <c r="D7" s="10">
        <v>1651</v>
      </c>
      <c r="E7" s="11">
        <f t="shared" si="1"/>
        <v>266</v>
      </c>
      <c r="F7" s="13">
        <f t="shared" si="2"/>
        <v>0.192057761732852</v>
      </c>
    </row>
    <row r="8" spans="1:6" ht="12.75">
      <c r="A8" s="4">
        <f t="shared" si="0"/>
        <v>5</v>
      </c>
      <c r="B8" s="5" t="s">
        <v>8</v>
      </c>
      <c r="C8" s="10"/>
      <c r="D8" s="10"/>
      <c r="E8" s="11">
        <f t="shared" si="1"/>
        <v>0</v>
      </c>
      <c r="F8" s="13">
        <f t="shared" si="2"/>
        <v>0</v>
      </c>
    </row>
    <row r="9" spans="1:6" ht="12.75">
      <c r="A9" s="4">
        <f t="shared" si="0"/>
        <v>6</v>
      </c>
      <c r="B9" s="5" t="s">
        <v>9</v>
      </c>
      <c r="C9" s="10"/>
      <c r="D9" s="10"/>
      <c r="E9" s="11">
        <f t="shared" si="1"/>
        <v>0</v>
      </c>
      <c r="F9" s="13">
        <f t="shared" si="2"/>
        <v>0</v>
      </c>
    </row>
    <row r="10" spans="1:6" ht="12.75">
      <c r="A10" s="4">
        <f t="shared" si="0"/>
        <v>7</v>
      </c>
      <c r="B10" s="5" t="s">
        <v>10</v>
      </c>
      <c r="C10" s="10">
        <v>3445</v>
      </c>
      <c r="D10" s="10">
        <v>2782</v>
      </c>
      <c r="E10" s="11">
        <f t="shared" si="1"/>
        <v>-663</v>
      </c>
      <c r="F10" s="13">
        <f t="shared" si="2"/>
        <v>-0.19245283018867926</v>
      </c>
    </row>
    <row r="11" spans="1:6" ht="12.75">
      <c r="A11" s="4">
        <f t="shared" si="0"/>
        <v>8</v>
      </c>
      <c r="B11" s="5" t="s">
        <v>11</v>
      </c>
      <c r="C11" s="10">
        <v>1149</v>
      </c>
      <c r="D11" s="10">
        <v>1109</v>
      </c>
      <c r="E11" s="11">
        <f t="shared" si="1"/>
        <v>-40</v>
      </c>
      <c r="F11" s="13">
        <f t="shared" si="2"/>
        <v>-0.034812880765883375</v>
      </c>
    </row>
    <row r="12" spans="1:6" ht="12.75">
      <c r="A12" s="4">
        <f t="shared" si="0"/>
        <v>9</v>
      </c>
      <c r="B12" s="5" t="s">
        <v>12</v>
      </c>
      <c r="C12" s="10">
        <v>66702</v>
      </c>
      <c r="D12" s="10">
        <v>69442</v>
      </c>
      <c r="E12" s="11">
        <f t="shared" si="1"/>
        <v>2740</v>
      </c>
      <c r="F12" s="13">
        <f t="shared" si="2"/>
        <v>0.0410782285388744</v>
      </c>
    </row>
    <row r="13" spans="1:6" ht="12.75">
      <c r="A13" s="4">
        <f t="shared" si="0"/>
        <v>10</v>
      </c>
      <c r="B13" s="5" t="s">
        <v>17</v>
      </c>
      <c r="C13" s="10"/>
      <c r="D13" s="10"/>
      <c r="E13" s="11">
        <f>D13-C13</f>
        <v>0</v>
      </c>
      <c r="F13" s="13">
        <f>IF(C13=0,0,E13/C13)</f>
        <v>0</v>
      </c>
    </row>
    <row r="14" spans="1:6" ht="12.75">
      <c r="A14" s="4">
        <f t="shared" si="0"/>
        <v>11</v>
      </c>
      <c r="B14" s="5" t="s">
        <v>13</v>
      </c>
      <c r="C14" s="10"/>
      <c r="D14" s="10"/>
      <c r="E14" s="11">
        <f t="shared" si="1"/>
        <v>0</v>
      </c>
      <c r="F14" s="13">
        <f t="shared" si="2"/>
        <v>0</v>
      </c>
    </row>
    <row r="15" spans="1:6" ht="12.75">
      <c r="A15" s="4">
        <f t="shared" si="0"/>
        <v>12</v>
      </c>
      <c r="B15" s="5" t="s">
        <v>14</v>
      </c>
      <c r="C15" s="10">
        <v>10850</v>
      </c>
      <c r="D15" s="10">
        <v>11015</v>
      </c>
      <c r="E15" s="11">
        <f>D15-C15</f>
        <v>165</v>
      </c>
      <c r="F15" s="13">
        <f t="shared" si="2"/>
        <v>0.015207373271889401</v>
      </c>
    </row>
    <row r="16" spans="1:6" ht="12.75">
      <c r="A16" s="4">
        <f t="shared" si="0"/>
        <v>13</v>
      </c>
      <c r="B16" s="5" t="s">
        <v>15</v>
      </c>
      <c r="C16" s="10">
        <v>108</v>
      </c>
      <c r="D16" s="10">
        <v>133</v>
      </c>
      <c r="E16" s="11">
        <f t="shared" si="1"/>
        <v>25</v>
      </c>
      <c r="F16" s="13">
        <f t="shared" si="2"/>
        <v>0.23148148148148148</v>
      </c>
    </row>
    <row r="17" spans="3:6" ht="12.75">
      <c r="C17" s="12"/>
      <c r="D17" s="12"/>
      <c r="E17" s="12"/>
      <c r="F17" s="14"/>
    </row>
    <row r="18" spans="1:6" ht="12.75">
      <c r="A18" s="18" t="s">
        <v>16</v>
      </c>
      <c r="B18" s="18"/>
      <c r="C18" s="15">
        <f>SUM(C4:C17)</f>
        <v>91896</v>
      </c>
      <c r="D18" s="15">
        <f>SUM(D4:D17)</f>
        <v>94376</v>
      </c>
      <c r="E18" s="16">
        <f t="shared" si="1"/>
        <v>2480</v>
      </c>
      <c r="F18" s="17">
        <f t="shared" si="2"/>
        <v>0.02698702881518238</v>
      </c>
    </row>
  </sheetData>
  <mergeCells count="2">
    <mergeCell ref="A18:B18"/>
    <mergeCell ref="A1:F1"/>
  </mergeCells>
  <conditionalFormatting sqref="E4:F16 C18:F18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J1"/>
    </sheetView>
  </sheetViews>
  <sheetFormatPr defaultColWidth="9.00390625" defaultRowHeight="12.75"/>
  <sheetData>
    <row r="1" spans="1:10" ht="23.25" customHeight="1">
      <c r="A1" s="20" t="str">
        <f>Таблица!A1:E1</f>
        <v>Посещения к стоматологам (областные учреждения).</v>
      </c>
      <c r="B1" s="20"/>
      <c r="C1" s="20"/>
      <c r="D1" s="20"/>
      <c r="E1" s="20"/>
      <c r="F1" s="20"/>
      <c r="G1" s="20"/>
      <c r="H1" s="20"/>
      <c r="I1" s="20"/>
      <c r="J1" s="20"/>
    </row>
    <row r="28" spans="1:10" ht="27.75" customHeight="1">
      <c r="A28" s="20" t="str">
        <f>Таблица!A1</f>
        <v>Посещения к стоматологам (областные учреждения).</v>
      </c>
      <c r="B28" s="20"/>
      <c r="C28" s="20"/>
      <c r="D28" s="20"/>
      <c r="E28" s="20"/>
      <c r="F28" s="20"/>
      <c r="G28" s="20"/>
      <c r="H28" s="20"/>
      <c r="I28" s="20"/>
      <c r="J28" s="20"/>
    </row>
    <row r="55" ht="18.75" customHeight="1"/>
  </sheetData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2006-01-24T12:45:50Z</cp:lastPrinted>
  <dcterms:created xsi:type="dcterms:W3CDTF">2003-04-21T05:06:21Z</dcterms:created>
  <dcterms:modified xsi:type="dcterms:W3CDTF">2008-02-27T07:18:18Z</dcterms:modified>
  <cp:category/>
  <cp:version/>
  <cp:contentType/>
  <cp:contentStatus/>
</cp:coreProperties>
</file>