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tabRatio="941" activeTab="0"/>
  </bookViews>
  <sheets>
    <sheet name="Таблица 6-1" sheetId="1" r:id="rId1"/>
    <sheet name="Таблица 6-2" sheetId="2" r:id="rId2"/>
    <sheet name="Таблица 6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6-1'!$A$1:$E$36</definedName>
    <definedName name="_xlnm.Print_Area" localSheetId="1">'Таблица 6-2'!$A$1:$D$32</definedName>
    <definedName name="_xlnm.Print_Area" localSheetId="2">'Таблица 6-3'!$A$1:$D$36</definedName>
  </definedNames>
  <calcPr fullCalcOnLoad="1"/>
</workbook>
</file>

<file path=xl/sharedStrings.xml><?xml version="1.0" encoding="utf-8"?>
<sst xmlns="http://schemas.openxmlformats.org/spreadsheetml/2006/main" count="106" uniqueCount="44">
  <si>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</si>
  <si>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</si>
  <si>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</si>
  <si>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</si>
  <si>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</si>
  <si>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</si>
  <si>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</si>
  <si>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</si>
  <si>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</si>
  <si>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</si>
  <si>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</si>
  <si>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</si>
  <si>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</si>
  <si>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</si>
  <si>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</si>
  <si>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</si>
  <si>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</si>
  <si>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</si>
  <si>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</si>
  <si>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</si>
  <si>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</si>
  <si>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</si>
  <si>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</si>
  <si>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</si>
  <si>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</si>
  <si>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</si>
  <si>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</si>
  <si>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</si>
  <si>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</si>
  <si>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</si>
  <si>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</si>
  <si>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</si>
  <si>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</si>
  <si>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</si>
  <si>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</si>
  <si>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СМОЛЕНСКАЯ ОБЛАСТЬ:</t>
  </si>
  <si>
    <t>Работа койки дневного пребывания</t>
  </si>
  <si>
    <t xml:space="preserve">     </t>
  </si>
  <si>
    <t>Работа койки дневного пребывания  за 2006 г. в сравнении с областным показателем.</t>
  </si>
  <si>
    <t>Работа койки дневного пребывания за  2006г. в сравнении с нормативным показателем.</t>
  </si>
  <si>
    <t>МСЧ-135(г.Десногорск)</t>
  </si>
  <si>
    <t>Жд. больница</t>
  </si>
  <si>
    <t>СМОЛЕНСКАЯ ОБЛАСТЬ+ведомства:</t>
  </si>
  <si>
    <t>г.Смоленск +жд больница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</si>
</sst>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10">
    <font>
      <sz val="10"/>
      <name val="Arial Cyr"/>
      <family val="0"/>
    </font>
    <font>
      <sz val="8"/>
      <name val="Arial Cyr"/>
      <family val="0"/>
    </font>
    <font>
      <sz val="6"/>
      <name val="Arial Cyr"/>
      <family val="2"/>
    </font>
    <font>
      <sz val="16.5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6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4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5" fillId="5" borderId="3" applyNumberFormat="0" applyBorder="0" applyProtection="0">
      <alignment horizontal="center" vertical="center"/>
    </xf>
    <xf numFmtId="0" fontId="0" fillId="3" borderId="0" applyNumberFormat="0" applyFont="0" applyBorder="0" applyAlignment="0" applyProtection="0"/>
    <xf numFmtId="0" fontId="6" fillId="0" borderId="0" applyNumberFormat="0" applyFill="0" applyBorder="0" applyAlignment="0" applyProtection="0"/>
    <xf numFmtId="2" fontId="0" fillId="4" borderId="1" applyNumberFormat="0" applyFont="0" applyBorder="0" applyAlignment="0" applyProtection="0"/>
    <xf numFmtId="2" fontId="0" fillId="2" borderId="1" applyNumberFormat="0" applyFont="0" applyBorder="0" applyAlignment="0" applyProtection="0"/>
    <xf numFmtId="0" fontId="7" fillId="0" borderId="0" applyNumberFormat="0" applyFill="0" applyBorder="0" applyAlignment="0" applyProtection="0"/>
    <xf numFmtId="2" fontId="0" fillId="3" borderId="1" applyNumberFormat="0" applyFont="0" applyBorder="0" applyAlignment="0" applyProtection="0"/>
    <xf numFmtId="0" fontId="1" fillId="5" borderId="4" applyNumberFormat="0" applyFont="0" applyBorder="0" applyAlignment="0" applyProtection="0"/>
  </cellStyleXfs>
  <cellXfs count="34">
    <xf numFmtId="0" fontId="0" fillId="0" borderId="0" xfId="0" applyAlignment="1">
      <alignment/>
    </xf>
    <xf numFmtId="0" fontId="0" fillId="3" borderId="0" xfId="19" applyAlignment="1">
      <alignment/>
    </xf>
    <xf numFmtId="0" fontId="0" fillId="3" borderId="0" xfId="19" applyAlignment="1">
      <alignment horizontal="center" vertical="center"/>
    </xf>
    <xf numFmtId="0" fontId="1" fillId="3" borderId="0" xfId="19" applyFont="1" applyAlignment="1">
      <alignment horizontal="center" vertical="center"/>
    </xf>
    <xf numFmtId="0" fontId="5" fillId="5" borderId="5" xfId="18" applyBorder="1">
      <alignment horizontal="center" vertical="center"/>
    </xf>
    <xf numFmtId="0" fontId="5" fillId="5" borderId="6" xfId="18" applyBorder="1">
      <alignment horizontal="center" vertical="center"/>
    </xf>
    <xf numFmtId="0" fontId="5" fillId="5" borderId="7" xfId="18" applyBorder="1">
      <alignment horizontal="center" vertical="center"/>
    </xf>
    <xf numFmtId="2" fontId="0" fillId="4" borderId="1" xfId="17" applyNumberFormat="1" applyBorder="1" applyAlignment="1">
      <alignment/>
    </xf>
    <xf numFmtId="0" fontId="1" fillId="2" borderId="1" xfId="15" applyNumberFormat="1" applyFont="1" applyBorder="1" applyAlignment="1">
      <alignment horizontal="center" vertical="center"/>
    </xf>
    <xf numFmtId="0" fontId="0" fillId="2" borderId="1" xfId="15" applyBorder="1" applyAlignment="1">
      <alignment/>
    </xf>
    <xf numFmtId="2" fontId="0" fillId="2" borderId="1" xfId="15" applyNumberFormat="1" applyBorder="1" applyAlignment="1">
      <alignment/>
    </xf>
    <xf numFmtId="0" fontId="0" fillId="3" borderId="0" xfId="19" applyBorder="1" applyAlignment="1">
      <alignment/>
    </xf>
    <xf numFmtId="0" fontId="1" fillId="3" borderId="0" xfId="19" applyFont="1" applyBorder="1" applyAlignment="1">
      <alignment horizontal="center" vertical="center"/>
    </xf>
    <xf numFmtId="0" fontId="1" fillId="3" borderId="0" xfId="19" applyNumberFormat="1" applyFont="1" applyBorder="1" applyAlignment="1">
      <alignment horizontal="center" vertical="center"/>
    </xf>
    <xf numFmtId="0" fontId="5" fillId="5" borderId="3" xfId="18" applyBorder="1">
      <alignment horizontal="center" vertical="center"/>
    </xf>
    <xf numFmtId="0" fontId="5" fillId="5" borderId="4" xfId="18" applyBorder="1">
      <alignment horizontal="center" vertical="center"/>
    </xf>
    <xf numFmtId="0" fontId="1" fillId="2" borderId="8" xfId="15" applyFont="1" applyBorder="1" applyAlignment="1">
      <alignment/>
    </xf>
    <xf numFmtId="2" fontId="0" fillId="4" borderId="1" xfId="17" applyNumberFormat="1" applyFill="1" applyBorder="1" applyAlignment="1">
      <alignment/>
    </xf>
    <xf numFmtId="0" fontId="0" fillId="3" borderId="0" xfId="19" applyFill="1" applyBorder="1" applyAlignment="1">
      <alignment/>
    </xf>
    <xf numFmtId="0" fontId="5" fillId="5" borderId="7" xfId="18" applyFont="1" applyBorder="1">
      <alignment horizontal="center" vertical="center"/>
    </xf>
    <xf numFmtId="0" fontId="5" fillId="5" borderId="6" xfId="18" applyFont="1" applyBorder="1">
      <alignment horizontal="center" vertical="center"/>
    </xf>
    <xf numFmtId="2" fontId="0" fillId="2" borderId="1" xfId="15" applyNumberFormat="1" applyFont="1" applyBorder="1" applyAlignment="1">
      <alignment/>
    </xf>
    <xf numFmtId="0" fontId="0" fillId="3" borderId="0" xfId="19" applyFont="1" applyAlignment="1">
      <alignment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2" fontId="8" fillId="2" borderId="1" xfId="15" applyNumberFormat="1" applyFont="1" applyBorder="1" applyAlignment="1">
      <alignment/>
    </xf>
    <xf numFmtId="0" fontId="4" fillId="3" borderId="2" xfId="16" applyFont="1" applyBorder="1">
      <alignment horizontal="center" vertical="center" wrapText="1"/>
    </xf>
    <xf numFmtId="0" fontId="4" fillId="3" borderId="2" xfId="16" applyBorder="1">
      <alignment horizontal="center" vertical="center" wrapText="1"/>
    </xf>
    <xf numFmtId="0" fontId="8" fillId="3" borderId="0" xfId="19" applyFont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4" fillId="3" borderId="0" xfId="16" applyFont="1" applyBorder="1">
      <alignment horizontal="center" vertical="center" wrapText="1"/>
    </xf>
    <xf numFmtId="0" fontId="4" fillId="3" borderId="0" xfId="16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12">
    <cellStyle name="Normal" xfId="0"/>
    <cellStyle name="1 белый" xfId="15"/>
    <cellStyle name="1 заголовок" xfId="16"/>
    <cellStyle name="1 зелёный" xfId="17"/>
    <cellStyle name="2 шапка" xfId="18"/>
    <cellStyle name="3 жёлтый" xfId="19"/>
    <cellStyle name="Hyperlink" xfId="20"/>
    <cellStyle name="итоги (зелёный)" xfId="21"/>
    <cellStyle name="нормальный (белый)" xfId="22"/>
    <cellStyle name="Followed Hyperlink" xfId="23"/>
    <cellStyle name="подложка (светло-жёлтый)" xfId="24"/>
    <cellStyle name="шапка (светло-серый)" xfId="25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6-1'!$B$4:$B$35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6-1'!$E$4:$E$35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42533975"/>
        <c:axId val="47261456"/>
      </c:barChart>
      <c:catAx>
        <c:axId val="4253397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261456"/>
        <c:crosses val="autoZero"/>
        <c:auto val="0"/>
        <c:lblOffset val="100"/>
        <c:tickLblSkip val="1"/>
        <c:noMultiLvlLbl val="0"/>
      </c:catAx>
      <c:valAx>
        <c:axId val="4726145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533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6-2'!$D$4:$D$30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22699921"/>
        <c:axId val="2972698"/>
      </c:barChart>
      <c:catAx>
        <c:axId val="2269992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72698"/>
        <c:crosses val="autoZero"/>
        <c:auto val="0"/>
        <c:lblOffset val="100"/>
        <c:tickLblSkip val="1"/>
        <c:noMultiLvlLbl val="0"/>
      </c:catAx>
      <c:valAx>
        <c:axId val="297269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699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6-3'!$B$4:$B$35</c:f>
              <c:strCache>
                <c:ptCount val="28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</c:strCache>
            </c:strRef>
          </c:cat>
          <c:val>
            <c:numRef>
              <c:f>'Таблица 6-3'!$D$4:$D$35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6754283"/>
        <c:axId val="39461956"/>
      </c:barChart>
      <c:catAx>
        <c:axId val="2675428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461956"/>
        <c:crosses val="autoZero"/>
        <c:auto val="0"/>
        <c:lblOffset val="100"/>
        <c:tickLblSkip val="1"/>
        <c:noMultiLvlLbl val="0"/>
      </c:catAx>
      <c:valAx>
        <c:axId val="3946195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754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56247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010650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4.625" style="1" customWidth="1"/>
    <col min="2" max="2" width="25.875" style="1" customWidth="1"/>
    <col min="3" max="5" width="15.75390625" style="1" customWidth="1"/>
    <col min="6" max="16384" width="9.125" style="1" customWidth="1"/>
  </cols>
  <sheetData>
    <row r="1" spans="1:5" ht="36" customHeight="1">
      <c r="A1" s="26" t="s">
        <v>36</v>
      </c>
      <c r="B1" s="27"/>
      <c r="C1" s="27"/>
      <c r="D1" s="27"/>
      <c r="E1" s="27"/>
    </row>
    <row r="2" spans="1:5" s="2" customFormat="1" ht="15.75" customHeight="1">
      <c r="A2" s="4" t="s">
        <v>31</v>
      </c>
      <c r="B2" s="5" t="s">
        <v>30</v>
      </c>
      <c r="C2" s="20">
        <v>2005</v>
      </c>
      <c r="D2" s="20">
        <v>2006</v>
      </c>
      <c r="E2" s="6" t="s">
        <v>29</v>
      </c>
    </row>
    <row r="3" spans="1:2" s="2" customFormat="1" ht="3" customHeight="1">
      <c r="A3" s="3"/>
      <c r="B3" s="3"/>
    </row>
    <row r="4" spans="1:5" ht="13.5" customHeight="1">
      <c r="A4" s="8">
        <v>1</v>
      </c>
      <c r="B4" s="9" t="s">
        <v>2</v>
      </c>
      <c r="C4" s="10">
        <v>425.65</v>
      </c>
      <c r="D4" s="10">
        <v>291.79</v>
      </c>
      <c r="E4" s="7">
        <f>D4-C4</f>
        <v>-133.85999999999996</v>
      </c>
    </row>
    <row r="5" spans="1:5" ht="12.75">
      <c r="A5" s="8">
        <f aca="true" t="shared" si="0" ref="A5:A26">A4+1</f>
        <v>2</v>
      </c>
      <c r="B5" s="9" t="s">
        <v>3</v>
      </c>
      <c r="C5" s="10">
        <v>310.92</v>
      </c>
      <c r="D5" s="10">
        <v>243.12</v>
      </c>
      <c r="E5" s="7">
        <f aca="true" t="shared" si="1" ref="E5:E35">D5-C5</f>
        <v>-67.80000000000001</v>
      </c>
    </row>
    <row r="6" spans="1:5" ht="12.75">
      <c r="A6" s="8">
        <f t="shared" si="0"/>
        <v>3</v>
      </c>
      <c r="B6" s="9" t="s">
        <v>4</v>
      </c>
      <c r="C6" s="10">
        <v>357.66</v>
      </c>
      <c r="D6" s="10">
        <v>261.8</v>
      </c>
      <c r="E6" s="7">
        <f t="shared" si="1"/>
        <v>-95.86000000000001</v>
      </c>
    </row>
    <row r="7" spans="1:5" ht="12.75">
      <c r="A7" s="8">
        <f t="shared" si="0"/>
        <v>4</v>
      </c>
      <c r="B7" s="9" t="s">
        <v>5</v>
      </c>
      <c r="C7" s="21">
        <v>258.6</v>
      </c>
      <c r="D7" s="21">
        <v>123</v>
      </c>
      <c r="E7" s="7">
        <f t="shared" si="1"/>
        <v>-135.60000000000002</v>
      </c>
    </row>
    <row r="8" spans="1:5" ht="12.75">
      <c r="A8" s="8">
        <f t="shared" si="0"/>
        <v>5</v>
      </c>
      <c r="B8" s="9" t="s">
        <v>6</v>
      </c>
      <c r="C8" s="10">
        <v>302.22</v>
      </c>
      <c r="D8" s="10">
        <v>299.04</v>
      </c>
      <c r="E8" s="7">
        <f t="shared" si="1"/>
        <v>-3.180000000000007</v>
      </c>
    </row>
    <row r="9" spans="1:5" ht="12.75">
      <c r="A9" s="8">
        <f t="shared" si="0"/>
        <v>6</v>
      </c>
      <c r="B9" s="9" t="s">
        <v>7</v>
      </c>
      <c r="C9" s="10">
        <v>250.68</v>
      </c>
      <c r="D9" s="10">
        <v>242.53</v>
      </c>
      <c r="E9" s="7">
        <f t="shared" si="1"/>
        <v>-8.150000000000006</v>
      </c>
    </row>
    <row r="10" spans="1:5" ht="12.75">
      <c r="A10" s="8">
        <f t="shared" si="0"/>
        <v>7</v>
      </c>
      <c r="B10" s="9" t="s">
        <v>8</v>
      </c>
      <c r="C10" s="10">
        <v>243.59</v>
      </c>
      <c r="D10" s="10">
        <v>297.15</v>
      </c>
      <c r="E10" s="7">
        <f t="shared" si="1"/>
        <v>53.559999999999974</v>
      </c>
    </row>
    <row r="11" spans="1:5" ht="12.75">
      <c r="A11" s="8">
        <f t="shared" si="0"/>
        <v>8</v>
      </c>
      <c r="B11" s="9" t="s">
        <v>9</v>
      </c>
      <c r="C11" s="10">
        <v>433.56</v>
      </c>
      <c r="D11" s="10">
        <v>276.57</v>
      </c>
      <c r="E11" s="7">
        <f t="shared" si="1"/>
        <v>-156.99</v>
      </c>
    </row>
    <row r="12" spans="1:5" ht="12.75">
      <c r="A12" s="8">
        <f t="shared" si="0"/>
        <v>9</v>
      </c>
      <c r="B12" s="9" t="s">
        <v>10</v>
      </c>
      <c r="C12" s="10">
        <v>204.33</v>
      </c>
      <c r="D12" s="10">
        <v>222.65</v>
      </c>
      <c r="E12" s="7">
        <f t="shared" si="1"/>
        <v>18.319999999999993</v>
      </c>
    </row>
    <row r="13" spans="1:5" ht="12.75">
      <c r="A13" s="8">
        <f t="shared" si="0"/>
        <v>10</v>
      </c>
      <c r="B13" s="9" t="s">
        <v>11</v>
      </c>
      <c r="C13" s="10">
        <v>317.58</v>
      </c>
      <c r="D13" s="10">
        <v>283.65</v>
      </c>
      <c r="E13" s="7">
        <f t="shared" si="1"/>
        <v>-33.93000000000001</v>
      </c>
    </row>
    <row r="14" spans="1:5" ht="12.75">
      <c r="A14" s="8">
        <f t="shared" si="0"/>
        <v>11</v>
      </c>
      <c r="B14" s="9" t="s">
        <v>12</v>
      </c>
      <c r="C14" s="10">
        <v>284.72</v>
      </c>
      <c r="D14" s="10">
        <v>201.67</v>
      </c>
      <c r="E14" s="7">
        <f t="shared" si="1"/>
        <v>-83.05000000000004</v>
      </c>
    </row>
    <row r="15" spans="1:5" ht="12.75">
      <c r="A15" s="8">
        <f t="shared" si="0"/>
        <v>12</v>
      </c>
      <c r="B15" s="9" t="s">
        <v>13</v>
      </c>
      <c r="C15" s="10">
        <v>312.07</v>
      </c>
      <c r="D15" s="10">
        <v>243.7</v>
      </c>
      <c r="E15" s="7">
        <f t="shared" si="1"/>
        <v>-68.37</v>
      </c>
    </row>
    <row r="16" spans="1:5" ht="12.75">
      <c r="A16" s="8">
        <f t="shared" si="0"/>
        <v>13</v>
      </c>
      <c r="B16" s="9" t="s">
        <v>14</v>
      </c>
      <c r="C16" s="10">
        <v>265.05</v>
      </c>
      <c r="D16" s="10">
        <v>283.85</v>
      </c>
      <c r="E16" s="7">
        <f t="shared" si="1"/>
        <v>18.80000000000001</v>
      </c>
    </row>
    <row r="17" spans="1:5" ht="12.75">
      <c r="A17" s="8">
        <f t="shared" si="0"/>
        <v>14</v>
      </c>
      <c r="B17" s="9" t="s">
        <v>15</v>
      </c>
      <c r="C17" s="10">
        <v>300.56</v>
      </c>
      <c r="D17" s="10">
        <v>246.43</v>
      </c>
      <c r="E17" s="7">
        <f t="shared" si="1"/>
        <v>-54.129999999999995</v>
      </c>
    </row>
    <row r="18" spans="1:5" ht="12.75">
      <c r="A18" s="8">
        <f t="shared" si="0"/>
        <v>15</v>
      </c>
      <c r="B18" s="9" t="s">
        <v>16</v>
      </c>
      <c r="C18" s="10">
        <v>319.76</v>
      </c>
      <c r="D18" s="10">
        <v>214.76</v>
      </c>
      <c r="E18" s="7">
        <f t="shared" si="1"/>
        <v>-105</v>
      </c>
    </row>
    <row r="19" spans="1:5" ht="12.75">
      <c r="A19" s="8">
        <f t="shared" si="0"/>
        <v>16</v>
      </c>
      <c r="B19" s="9" t="s">
        <v>17</v>
      </c>
      <c r="C19" s="10">
        <v>304.18</v>
      </c>
      <c r="D19" s="10">
        <v>333.21</v>
      </c>
      <c r="E19" s="7">
        <f t="shared" si="1"/>
        <v>29.029999999999973</v>
      </c>
    </row>
    <row r="20" spans="1:5" ht="12.75">
      <c r="A20" s="8">
        <f t="shared" si="0"/>
        <v>17</v>
      </c>
      <c r="B20" s="9" t="s">
        <v>18</v>
      </c>
      <c r="C20" s="10">
        <v>300.26</v>
      </c>
      <c r="D20" s="10">
        <v>302.45</v>
      </c>
      <c r="E20" s="7">
        <f t="shared" si="1"/>
        <v>2.1899999999999977</v>
      </c>
    </row>
    <row r="21" spans="1:5" ht="12.75">
      <c r="A21" s="8">
        <f t="shared" si="0"/>
        <v>18</v>
      </c>
      <c r="B21" s="9" t="s">
        <v>19</v>
      </c>
      <c r="C21" s="10">
        <v>377.78</v>
      </c>
      <c r="D21" s="10">
        <v>339.52</v>
      </c>
      <c r="E21" s="7">
        <f t="shared" si="1"/>
        <v>-38.25999999999999</v>
      </c>
    </row>
    <row r="22" spans="1:5" ht="12.75">
      <c r="A22" s="8">
        <f t="shared" si="0"/>
        <v>19</v>
      </c>
      <c r="B22" s="9" t="s">
        <v>20</v>
      </c>
      <c r="C22" s="10">
        <v>556.56</v>
      </c>
      <c r="D22" s="10">
        <v>311.31</v>
      </c>
      <c r="E22" s="7">
        <f t="shared" si="1"/>
        <v>-245.24999999999994</v>
      </c>
    </row>
    <row r="23" spans="1:5" ht="12.75">
      <c r="A23" s="8">
        <f t="shared" si="0"/>
        <v>20</v>
      </c>
      <c r="B23" s="9" t="s">
        <v>21</v>
      </c>
      <c r="C23" s="10">
        <v>261.94</v>
      </c>
      <c r="D23" s="10">
        <v>0</v>
      </c>
      <c r="E23" s="7">
        <f t="shared" si="1"/>
        <v>-261.94</v>
      </c>
    </row>
    <row r="24" spans="1:5" ht="12.75">
      <c r="A24" s="8">
        <f t="shared" si="0"/>
        <v>21</v>
      </c>
      <c r="B24" s="9" t="s">
        <v>22</v>
      </c>
      <c r="C24" s="10">
        <v>84.87</v>
      </c>
      <c r="D24" s="10">
        <v>137.5</v>
      </c>
      <c r="E24" s="7">
        <f t="shared" si="1"/>
        <v>52.629999999999995</v>
      </c>
    </row>
    <row r="25" spans="1:5" ht="12.75">
      <c r="A25" s="8">
        <f t="shared" si="0"/>
        <v>22</v>
      </c>
      <c r="B25" s="9" t="s">
        <v>23</v>
      </c>
      <c r="C25" s="10">
        <v>315.44</v>
      </c>
      <c r="D25" s="10">
        <v>275.82</v>
      </c>
      <c r="E25" s="7">
        <f t="shared" si="1"/>
        <v>-39.620000000000005</v>
      </c>
    </row>
    <row r="26" spans="1:5" ht="12.75">
      <c r="A26" s="8">
        <f t="shared" si="0"/>
        <v>23</v>
      </c>
      <c r="B26" s="9" t="s">
        <v>24</v>
      </c>
      <c r="C26" s="10">
        <v>313.5</v>
      </c>
      <c r="D26" s="10">
        <v>164.29</v>
      </c>
      <c r="E26" s="7">
        <f t="shared" si="1"/>
        <v>-149.21</v>
      </c>
    </row>
    <row r="27" spans="1:5" ht="12.75">
      <c r="A27" s="8">
        <f>A22+1</f>
        <v>20</v>
      </c>
      <c r="B27" s="9" t="s">
        <v>25</v>
      </c>
      <c r="C27" s="10">
        <v>320.5</v>
      </c>
      <c r="D27" s="10">
        <v>327.22</v>
      </c>
      <c r="E27" s="7">
        <f t="shared" si="1"/>
        <v>6.720000000000027</v>
      </c>
    </row>
    <row r="28" spans="1:5" ht="12.75">
      <c r="A28" s="8">
        <f>A27+1</f>
        <v>21</v>
      </c>
      <c r="B28" s="9" t="s">
        <v>26</v>
      </c>
      <c r="C28" s="10">
        <v>259.5</v>
      </c>
      <c r="D28" s="10">
        <v>149.41</v>
      </c>
      <c r="E28" s="7">
        <f t="shared" si="1"/>
        <v>-110.09</v>
      </c>
    </row>
    <row r="29" spans="1:5" ht="12.75">
      <c r="A29" s="8">
        <f>A28+1</f>
        <v>22</v>
      </c>
      <c r="B29" s="9" t="s">
        <v>27</v>
      </c>
      <c r="C29" s="10">
        <v>414.92</v>
      </c>
      <c r="D29" s="10">
        <v>333.3</v>
      </c>
      <c r="E29" s="7">
        <f t="shared" si="1"/>
        <v>-81.62</v>
      </c>
    </row>
    <row r="30" spans="1:5" ht="12.75">
      <c r="A30" s="8">
        <f>A29+1</f>
        <v>23</v>
      </c>
      <c r="B30" s="9" t="s">
        <v>28</v>
      </c>
      <c r="C30" s="10">
        <v>409.27</v>
      </c>
      <c r="D30" s="10">
        <v>455.92</v>
      </c>
      <c r="E30" s="7">
        <f t="shared" si="1"/>
        <v>46.650000000000034</v>
      </c>
    </row>
    <row r="31" spans="1:5" ht="12.75">
      <c r="A31" s="28" t="s">
        <v>35</v>
      </c>
      <c r="B31" s="28"/>
      <c r="C31" s="25">
        <v>326.15</v>
      </c>
      <c r="D31" s="25">
        <v>282.26</v>
      </c>
      <c r="E31" s="7">
        <f t="shared" si="1"/>
        <v>-43.889999999999986</v>
      </c>
    </row>
    <row r="32" spans="1:5" ht="12.75">
      <c r="A32" s="23">
        <v>23</v>
      </c>
      <c r="B32" s="24" t="s">
        <v>40</v>
      </c>
      <c r="C32" s="10">
        <v>296.8</v>
      </c>
      <c r="D32" s="10">
        <v>196.1</v>
      </c>
      <c r="E32" s="7">
        <f t="shared" si="1"/>
        <v>-100.70000000000002</v>
      </c>
    </row>
    <row r="33" spans="1:5" ht="12.75">
      <c r="A33" s="23">
        <v>24</v>
      </c>
      <c r="B33" s="24" t="s">
        <v>41</v>
      </c>
      <c r="C33" s="10">
        <v>315.5</v>
      </c>
      <c r="D33" s="10">
        <v>505.15</v>
      </c>
      <c r="E33" s="7">
        <f t="shared" si="1"/>
        <v>189.64999999999998</v>
      </c>
    </row>
    <row r="34" spans="1:5" ht="12.75">
      <c r="A34" s="23">
        <v>25</v>
      </c>
      <c r="B34" s="24" t="s">
        <v>43</v>
      </c>
      <c r="C34" s="10">
        <v>386.49</v>
      </c>
      <c r="D34" s="10">
        <v>468.07</v>
      </c>
      <c r="E34" s="7">
        <f t="shared" si="1"/>
        <v>81.57999999999998</v>
      </c>
    </row>
    <row r="35" spans="1:5" ht="12.75">
      <c r="A35" s="29" t="s">
        <v>42</v>
      </c>
      <c r="B35" s="30"/>
      <c r="C35" s="25">
        <v>325.57</v>
      </c>
      <c r="D35" s="25">
        <v>284.78</v>
      </c>
      <c r="E35" s="7">
        <f t="shared" si="1"/>
        <v>-40.79000000000002</v>
      </c>
    </row>
    <row r="39" ht="12.75">
      <c r="F39" s="22" t="s">
        <v>37</v>
      </c>
    </row>
  </sheetData>
  <mergeCells count="3">
    <mergeCell ref="A1:E1"/>
    <mergeCell ref="A31:B31"/>
    <mergeCell ref="A35:B35"/>
  </mergeCells>
  <conditionalFormatting sqref="E4:E35 C31:D31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I24" sqref="I24"/>
    </sheetView>
  </sheetViews>
  <sheetFormatPr defaultColWidth="9.00390625" defaultRowHeight="12.75"/>
  <cols>
    <col min="1" max="1" width="7.375" style="11" bestFit="1" customWidth="1"/>
    <col min="2" max="2" width="29.625" style="11" customWidth="1"/>
    <col min="3" max="3" width="14.875" style="11" customWidth="1"/>
    <col min="4" max="4" width="22.125" style="11" bestFit="1" customWidth="1"/>
    <col min="5" max="16384" width="9.125" style="11" customWidth="1"/>
  </cols>
  <sheetData>
    <row r="1" spans="1:4" ht="42" customHeight="1">
      <c r="A1" s="31" t="s">
        <v>38</v>
      </c>
      <c r="B1" s="32"/>
      <c r="C1" s="32"/>
      <c r="D1" s="32"/>
    </row>
    <row r="2" spans="1:4" ht="12.75">
      <c r="A2" s="14" t="s">
        <v>0</v>
      </c>
      <c r="B2" s="15" t="s">
        <v>1</v>
      </c>
      <c r="C2" s="20">
        <v>2006</v>
      </c>
      <c r="D2" s="19" t="s">
        <v>33</v>
      </c>
    </row>
    <row r="3" spans="1:4" ht="3" customHeight="1">
      <c r="A3" s="12"/>
      <c r="B3" s="12"/>
      <c r="C3" s="2"/>
      <c r="D3" s="12"/>
    </row>
    <row r="4" spans="1:4" ht="13.5" customHeight="1">
      <c r="A4" s="8">
        <v>1</v>
      </c>
      <c r="B4" s="9" t="s">
        <v>2</v>
      </c>
      <c r="C4" s="10">
        <v>291.79</v>
      </c>
      <c r="D4" s="17">
        <f>IF(C4="","нет данных",C4-C32)</f>
        <v>9.53000000000003</v>
      </c>
    </row>
    <row r="5" spans="1:4" ht="12.75">
      <c r="A5" s="8">
        <f aca="true" t="shared" si="0" ref="A5:A30">A4+1</f>
        <v>2</v>
      </c>
      <c r="B5" s="9" t="s">
        <v>3</v>
      </c>
      <c r="C5" s="10">
        <v>243.12</v>
      </c>
      <c r="D5" s="17">
        <f>IF(C5="","нет данных",C5-C32)</f>
        <v>-39.139999999999986</v>
      </c>
    </row>
    <row r="6" spans="1:4" ht="12.75">
      <c r="A6" s="8">
        <f t="shared" si="0"/>
        <v>3</v>
      </c>
      <c r="B6" s="9" t="s">
        <v>4</v>
      </c>
      <c r="C6" s="10">
        <v>261.8</v>
      </c>
      <c r="D6" s="17">
        <f>IF(C6="","нет данных",C6-C32)</f>
        <v>-20.45999999999998</v>
      </c>
    </row>
    <row r="7" spans="1:4" ht="12.75">
      <c r="A7" s="8">
        <f t="shared" si="0"/>
        <v>4</v>
      </c>
      <c r="B7" s="9" t="s">
        <v>5</v>
      </c>
      <c r="C7" s="21">
        <v>123</v>
      </c>
      <c r="D7" s="17">
        <f>IF(C7="","нет данных",C7-C32)</f>
        <v>-159.26</v>
      </c>
    </row>
    <row r="8" spans="1:4" ht="12.75">
      <c r="A8" s="8">
        <f t="shared" si="0"/>
        <v>5</v>
      </c>
      <c r="B8" s="9" t="s">
        <v>6</v>
      </c>
      <c r="C8" s="10">
        <v>299.04</v>
      </c>
      <c r="D8" s="17">
        <f>IF(C8="","нет данных",C8-C32)</f>
        <v>16.78000000000003</v>
      </c>
    </row>
    <row r="9" spans="1:4" ht="12.75">
      <c r="A9" s="8">
        <f t="shared" si="0"/>
        <v>6</v>
      </c>
      <c r="B9" s="9" t="s">
        <v>7</v>
      </c>
      <c r="C9" s="10">
        <v>242.53</v>
      </c>
      <c r="D9" s="17">
        <f>IF(C9="","нет данных",C9-C32)</f>
        <v>-39.72999999999999</v>
      </c>
    </row>
    <row r="10" spans="1:4" ht="12.75">
      <c r="A10" s="8">
        <f t="shared" si="0"/>
        <v>7</v>
      </c>
      <c r="B10" s="9" t="s">
        <v>8</v>
      </c>
      <c r="C10" s="10">
        <v>297.15</v>
      </c>
      <c r="D10" s="17">
        <f>IF(C10="","нет данных",C10-C32)</f>
        <v>14.889999999999986</v>
      </c>
    </row>
    <row r="11" spans="1:4" ht="12.75">
      <c r="A11" s="8">
        <f t="shared" si="0"/>
        <v>8</v>
      </c>
      <c r="B11" s="9" t="s">
        <v>9</v>
      </c>
      <c r="C11" s="10">
        <v>276.57</v>
      </c>
      <c r="D11" s="17">
        <f>IF(C11="","нет данных",C11-C32)</f>
        <v>-5.689999999999998</v>
      </c>
    </row>
    <row r="12" spans="1:4" ht="12.75">
      <c r="A12" s="8">
        <f t="shared" si="0"/>
        <v>9</v>
      </c>
      <c r="B12" s="9" t="s">
        <v>10</v>
      </c>
      <c r="C12" s="10">
        <v>222.65</v>
      </c>
      <c r="D12" s="17">
        <f>IF(C12="","нет данных",C12-C32)</f>
        <v>-59.609999999999985</v>
      </c>
    </row>
    <row r="13" spans="1:4" ht="12.75">
      <c r="A13" s="8">
        <f t="shared" si="0"/>
        <v>10</v>
      </c>
      <c r="B13" s="9" t="s">
        <v>11</v>
      </c>
      <c r="C13" s="10">
        <v>283.65</v>
      </c>
      <c r="D13" s="17">
        <f>IF(C13="","нет данных",C13-C32)</f>
        <v>1.3899999999999864</v>
      </c>
    </row>
    <row r="14" spans="1:4" ht="12.75">
      <c r="A14" s="8">
        <f t="shared" si="0"/>
        <v>11</v>
      </c>
      <c r="B14" s="9" t="s">
        <v>12</v>
      </c>
      <c r="C14" s="10">
        <v>201.67</v>
      </c>
      <c r="D14" s="17">
        <f>IF(C14="","нет данных",C14-C32)</f>
        <v>-80.59</v>
      </c>
    </row>
    <row r="15" spans="1:4" ht="12.75">
      <c r="A15" s="8">
        <f t="shared" si="0"/>
        <v>12</v>
      </c>
      <c r="B15" s="9" t="s">
        <v>13</v>
      </c>
      <c r="C15" s="10">
        <v>243.7</v>
      </c>
      <c r="D15" s="17">
        <f>IF(C15="","нет данных",C15-C32)</f>
        <v>-38.56</v>
      </c>
    </row>
    <row r="16" spans="1:4" ht="12.75">
      <c r="A16" s="8">
        <f t="shared" si="0"/>
        <v>13</v>
      </c>
      <c r="B16" s="9" t="s">
        <v>14</v>
      </c>
      <c r="C16" s="10">
        <v>283.85</v>
      </c>
      <c r="D16" s="17">
        <f>IF(C16="","нет данных",C16-C32)</f>
        <v>1.5900000000000318</v>
      </c>
    </row>
    <row r="17" spans="1:4" ht="12.75">
      <c r="A17" s="8">
        <f t="shared" si="0"/>
        <v>14</v>
      </c>
      <c r="B17" s="9" t="s">
        <v>15</v>
      </c>
      <c r="C17" s="10">
        <v>246.43</v>
      </c>
      <c r="D17" s="17">
        <f>IF(C17="","нет данных",C17-C32)</f>
        <v>-35.829999999999984</v>
      </c>
    </row>
    <row r="18" spans="1:4" ht="12.75">
      <c r="A18" s="8">
        <f t="shared" si="0"/>
        <v>15</v>
      </c>
      <c r="B18" s="9" t="s">
        <v>16</v>
      </c>
      <c r="C18" s="10">
        <v>214.76</v>
      </c>
      <c r="D18" s="17">
        <f>IF(C18="","нет данных",C18-C32)</f>
        <v>-67.5</v>
      </c>
    </row>
    <row r="19" spans="1:4" ht="12.75">
      <c r="A19" s="8">
        <f t="shared" si="0"/>
        <v>16</v>
      </c>
      <c r="B19" s="9" t="s">
        <v>17</v>
      </c>
      <c r="C19" s="10">
        <v>333.21</v>
      </c>
      <c r="D19" s="17">
        <f>IF(C19="","нет данных",C19-C32)</f>
        <v>50.94999999999999</v>
      </c>
    </row>
    <row r="20" spans="1:4" ht="12.75">
      <c r="A20" s="8">
        <f t="shared" si="0"/>
        <v>17</v>
      </c>
      <c r="B20" s="9" t="s">
        <v>18</v>
      </c>
      <c r="C20" s="10">
        <v>302.45</v>
      </c>
      <c r="D20" s="17">
        <f>IF(C20="","нет данных",C20-C32)</f>
        <v>20.189999999999998</v>
      </c>
    </row>
    <row r="21" spans="1:4" ht="12.75">
      <c r="A21" s="8">
        <f t="shared" si="0"/>
        <v>18</v>
      </c>
      <c r="B21" s="9" t="s">
        <v>19</v>
      </c>
      <c r="C21" s="10">
        <v>339.52</v>
      </c>
      <c r="D21" s="17">
        <f>IF(C21="","нет данных",C21-C32)</f>
        <v>57.25999999999999</v>
      </c>
    </row>
    <row r="22" spans="1:4" ht="12.75">
      <c r="A22" s="8">
        <f t="shared" si="0"/>
        <v>19</v>
      </c>
      <c r="B22" s="9" t="s">
        <v>20</v>
      </c>
      <c r="C22" s="10">
        <v>311.31</v>
      </c>
      <c r="D22" s="17">
        <f>IF(C22="","нет данных",C22-C32)</f>
        <v>29.05000000000001</v>
      </c>
    </row>
    <row r="23" spans="1:4" ht="12.75">
      <c r="A23" s="8">
        <f t="shared" si="0"/>
        <v>20</v>
      </c>
      <c r="B23" s="9" t="s">
        <v>21</v>
      </c>
      <c r="C23" s="10">
        <v>0</v>
      </c>
      <c r="D23" s="17">
        <f>IF(C23="","нет данных",C23-C32)</f>
        <v>-282.26</v>
      </c>
    </row>
    <row r="24" spans="1:4" ht="12.75">
      <c r="A24" s="8">
        <f t="shared" si="0"/>
        <v>21</v>
      </c>
      <c r="B24" s="9" t="s">
        <v>22</v>
      </c>
      <c r="C24" s="10">
        <v>137.5</v>
      </c>
      <c r="D24" s="17">
        <f>IF(C24="","нет данных",C24-C32)</f>
        <v>-144.76</v>
      </c>
    </row>
    <row r="25" spans="1:4" ht="12.75">
      <c r="A25" s="8">
        <f t="shared" si="0"/>
        <v>22</v>
      </c>
      <c r="B25" s="9" t="s">
        <v>23</v>
      </c>
      <c r="C25" s="10">
        <v>275.82</v>
      </c>
      <c r="D25" s="17">
        <f>IF(C25="","нет данных",C25-C32)</f>
        <v>-6.439999999999998</v>
      </c>
    </row>
    <row r="26" spans="1:4" ht="12.75">
      <c r="A26" s="8">
        <f t="shared" si="0"/>
        <v>23</v>
      </c>
      <c r="B26" s="9" t="s">
        <v>24</v>
      </c>
      <c r="C26" s="10">
        <v>164.29</v>
      </c>
      <c r="D26" s="17">
        <f>IF(C26="","нет данных",C26-C32)</f>
        <v>-117.97</v>
      </c>
    </row>
    <row r="27" spans="1:4" ht="12.75">
      <c r="A27" s="8">
        <f t="shared" si="0"/>
        <v>24</v>
      </c>
      <c r="B27" s="9" t="s">
        <v>25</v>
      </c>
      <c r="C27" s="10">
        <v>327.22</v>
      </c>
      <c r="D27" s="17">
        <f>IF(C27="","нет данных",C27-C32)</f>
        <v>44.960000000000036</v>
      </c>
    </row>
    <row r="28" spans="1:4" ht="12.75">
      <c r="A28" s="8">
        <f t="shared" si="0"/>
        <v>25</v>
      </c>
      <c r="B28" s="9" t="s">
        <v>26</v>
      </c>
      <c r="C28" s="10">
        <v>149.41</v>
      </c>
      <c r="D28" s="17">
        <f>IF(C28="","нет данных",C28-C32)</f>
        <v>-132.85</v>
      </c>
    </row>
    <row r="29" spans="1:4" ht="12.75">
      <c r="A29" s="8">
        <f t="shared" si="0"/>
        <v>26</v>
      </c>
      <c r="B29" s="9" t="s">
        <v>27</v>
      </c>
      <c r="C29" s="10">
        <v>333.3</v>
      </c>
      <c r="D29" s="17">
        <f>IF(C29="","нет данных",C29-C32)</f>
        <v>51.04000000000002</v>
      </c>
    </row>
    <row r="30" spans="1:4" ht="12.75">
      <c r="A30" s="8">
        <f t="shared" si="0"/>
        <v>27</v>
      </c>
      <c r="B30" s="9" t="s">
        <v>28</v>
      </c>
      <c r="C30" s="10">
        <v>455.92</v>
      </c>
      <c r="D30" s="17">
        <f>IF(C30="","нет данных",C30-C32)</f>
        <v>173.66000000000003</v>
      </c>
    </row>
    <row r="31" spans="1:3" ht="12.75">
      <c r="A31" s="13"/>
      <c r="C31" s="10"/>
    </row>
    <row r="32" spans="1:3" ht="12.75">
      <c r="A32" s="13"/>
      <c r="B32" s="16" t="s">
        <v>32</v>
      </c>
      <c r="C32" s="10">
        <v>282.26</v>
      </c>
    </row>
    <row r="33" ht="12.75">
      <c r="C33" s="1"/>
    </row>
  </sheetData>
  <mergeCells count="1">
    <mergeCell ref="A1:D1"/>
  </mergeCells>
  <conditionalFormatting sqref="D4:D30 C31:C32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C35" sqref="C35"/>
    </sheetView>
  </sheetViews>
  <sheetFormatPr defaultColWidth="9.00390625" defaultRowHeight="12.75"/>
  <cols>
    <col min="1" max="1" width="7.375" style="11" bestFit="1" customWidth="1"/>
    <col min="2" max="2" width="22.25390625" style="11" customWidth="1"/>
    <col min="3" max="3" width="15.25390625" style="11" customWidth="1"/>
    <col min="4" max="4" width="22.125" style="11" bestFit="1" customWidth="1"/>
    <col min="5" max="16384" width="9.125" style="11" customWidth="1"/>
  </cols>
  <sheetData>
    <row r="1" spans="1:4" ht="42" customHeight="1">
      <c r="A1" s="31" t="s">
        <v>39</v>
      </c>
      <c r="B1" s="32"/>
      <c r="C1" s="32"/>
      <c r="D1" s="32"/>
    </row>
    <row r="2" spans="1:4" ht="12.75">
      <c r="A2" s="14" t="s">
        <v>0</v>
      </c>
      <c r="B2" s="15" t="s">
        <v>1</v>
      </c>
      <c r="C2" s="20">
        <v>2006</v>
      </c>
      <c r="D2" s="19" t="s">
        <v>33</v>
      </c>
    </row>
    <row r="3" spans="1:4" ht="3" customHeight="1">
      <c r="A3" s="12"/>
      <c r="B3" s="12"/>
      <c r="C3" s="2"/>
      <c r="D3" s="12"/>
    </row>
    <row r="4" spans="1:4" ht="13.5" customHeight="1">
      <c r="A4" s="8">
        <v>1</v>
      </c>
      <c r="B4" s="9" t="s">
        <v>2</v>
      </c>
      <c r="C4" s="10">
        <v>291.79</v>
      </c>
      <c r="D4" s="7">
        <f>IF(C4="","нет данных",C4-C36)</f>
        <v>-37.20999999999998</v>
      </c>
    </row>
    <row r="5" spans="1:4" ht="12.75">
      <c r="A5" s="8">
        <f aca="true" t="shared" si="0" ref="A5:A26">A4+1</f>
        <v>2</v>
      </c>
      <c r="B5" s="9" t="s">
        <v>3</v>
      </c>
      <c r="C5" s="10">
        <v>243.12</v>
      </c>
      <c r="D5" s="7">
        <f>IF(C5="","нет данных",C5-C36)</f>
        <v>-85.88</v>
      </c>
    </row>
    <row r="6" spans="1:4" ht="12.75">
      <c r="A6" s="8">
        <f t="shared" si="0"/>
        <v>3</v>
      </c>
      <c r="B6" s="9" t="s">
        <v>4</v>
      </c>
      <c r="C6" s="10">
        <v>261.8</v>
      </c>
      <c r="D6" s="7">
        <f>IF(C6="","нет данных",C6-C36)</f>
        <v>-67.19999999999999</v>
      </c>
    </row>
    <row r="7" spans="1:4" ht="12.75">
      <c r="A7" s="8">
        <f t="shared" si="0"/>
        <v>4</v>
      </c>
      <c r="B7" s="9" t="s">
        <v>5</v>
      </c>
      <c r="C7" s="21">
        <v>123</v>
      </c>
      <c r="D7" s="7">
        <f>IF(C7="","нет данных",C7-C36)</f>
        <v>-206</v>
      </c>
    </row>
    <row r="8" spans="1:4" ht="12.75">
      <c r="A8" s="8">
        <f t="shared" si="0"/>
        <v>5</v>
      </c>
      <c r="B8" s="9" t="s">
        <v>6</v>
      </c>
      <c r="C8" s="10">
        <v>299.04</v>
      </c>
      <c r="D8" s="7">
        <f>IF(C8="","нет данных",C8-C36)</f>
        <v>-29.95999999999998</v>
      </c>
    </row>
    <row r="9" spans="1:4" ht="12.75">
      <c r="A9" s="8">
        <f t="shared" si="0"/>
        <v>6</v>
      </c>
      <c r="B9" s="9" t="s">
        <v>7</v>
      </c>
      <c r="C9" s="10">
        <v>242.53</v>
      </c>
      <c r="D9" s="7">
        <f>IF(C9="","нет данных",C9-C36)</f>
        <v>-86.47</v>
      </c>
    </row>
    <row r="10" spans="1:4" ht="12.75">
      <c r="A10" s="8">
        <f t="shared" si="0"/>
        <v>7</v>
      </c>
      <c r="B10" s="9" t="s">
        <v>8</v>
      </c>
      <c r="C10" s="10">
        <v>297.15</v>
      </c>
      <c r="D10" s="7">
        <f>IF(C10="","нет данных",C10-C36)</f>
        <v>-31.850000000000023</v>
      </c>
    </row>
    <row r="11" spans="1:4" ht="12.75">
      <c r="A11" s="8">
        <f t="shared" si="0"/>
        <v>8</v>
      </c>
      <c r="B11" s="9" t="s">
        <v>9</v>
      </c>
      <c r="C11" s="10">
        <v>276.57</v>
      </c>
      <c r="D11" s="7">
        <f>IF(C11="","нет данных",C11-C36)</f>
        <v>-52.43000000000001</v>
      </c>
    </row>
    <row r="12" spans="1:4" ht="12.75">
      <c r="A12" s="8">
        <f t="shared" si="0"/>
        <v>9</v>
      </c>
      <c r="B12" s="9" t="s">
        <v>10</v>
      </c>
      <c r="C12" s="10">
        <v>222.65</v>
      </c>
      <c r="D12" s="7">
        <f>IF(C12="","нет данных",C12-C36)</f>
        <v>-106.35</v>
      </c>
    </row>
    <row r="13" spans="1:4" ht="12.75">
      <c r="A13" s="8">
        <f t="shared" si="0"/>
        <v>10</v>
      </c>
      <c r="B13" s="9" t="s">
        <v>11</v>
      </c>
      <c r="C13" s="10">
        <v>283.65</v>
      </c>
      <c r="D13" s="7">
        <f>IF(C13="","нет данных",C13-C36)</f>
        <v>-45.35000000000002</v>
      </c>
    </row>
    <row r="14" spans="1:4" ht="12.75">
      <c r="A14" s="8">
        <f t="shared" si="0"/>
        <v>11</v>
      </c>
      <c r="B14" s="9" t="s">
        <v>12</v>
      </c>
      <c r="C14" s="10">
        <v>201.67</v>
      </c>
      <c r="D14" s="7">
        <f>IF(C14="","нет данных",C14-C36)</f>
        <v>-127.33000000000001</v>
      </c>
    </row>
    <row r="15" spans="1:4" ht="12.75">
      <c r="A15" s="8">
        <f t="shared" si="0"/>
        <v>12</v>
      </c>
      <c r="B15" s="9" t="s">
        <v>13</v>
      </c>
      <c r="C15" s="10">
        <v>243.7</v>
      </c>
      <c r="D15" s="7">
        <f>IF(C15="","нет данных",C15-C36)</f>
        <v>-85.30000000000001</v>
      </c>
    </row>
    <row r="16" spans="1:4" ht="12.75">
      <c r="A16" s="8">
        <f t="shared" si="0"/>
        <v>13</v>
      </c>
      <c r="B16" s="9" t="s">
        <v>14</v>
      </c>
      <c r="C16" s="10">
        <v>283.85</v>
      </c>
      <c r="D16" s="7">
        <f>IF(C16="","нет данных",C16-C36)</f>
        <v>-45.14999999999998</v>
      </c>
    </row>
    <row r="17" spans="1:4" ht="12.75">
      <c r="A17" s="8">
        <f t="shared" si="0"/>
        <v>14</v>
      </c>
      <c r="B17" s="9" t="s">
        <v>15</v>
      </c>
      <c r="C17" s="10">
        <v>246.43</v>
      </c>
      <c r="D17" s="7">
        <f>IF(C17="","нет данных",C17-C36)</f>
        <v>-82.57</v>
      </c>
    </row>
    <row r="18" spans="1:4" ht="12.75">
      <c r="A18" s="8">
        <f t="shared" si="0"/>
        <v>15</v>
      </c>
      <c r="B18" s="9" t="s">
        <v>16</v>
      </c>
      <c r="C18" s="10">
        <v>214.76</v>
      </c>
      <c r="D18" s="7">
        <f>IF(C18="","нет данных",C18-C36)</f>
        <v>-114.24000000000001</v>
      </c>
    </row>
    <row r="19" spans="1:4" ht="12.75">
      <c r="A19" s="8">
        <f t="shared" si="0"/>
        <v>16</v>
      </c>
      <c r="B19" s="9" t="s">
        <v>17</v>
      </c>
      <c r="C19" s="10">
        <v>333.21</v>
      </c>
      <c r="D19" s="7">
        <f>IF(C19="","нет данных",C19-C36)</f>
        <v>4.2099999999999795</v>
      </c>
    </row>
    <row r="20" spans="1:4" ht="12.75">
      <c r="A20" s="8">
        <f t="shared" si="0"/>
        <v>17</v>
      </c>
      <c r="B20" s="9" t="s">
        <v>18</v>
      </c>
      <c r="C20" s="10">
        <v>302.45</v>
      </c>
      <c r="D20" s="7">
        <f>IF(C20="","нет данных",C20-C36)</f>
        <v>-26.55000000000001</v>
      </c>
    </row>
    <row r="21" spans="1:4" ht="12.75">
      <c r="A21" s="8">
        <f t="shared" si="0"/>
        <v>18</v>
      </c>
      <c r="B21" s="9" t="s">
        <v>19</v>
      </c>
      <c r="C21" s="10">
        <v>339.52</v>
      </c>
      <c r="D21" s="7">
        <f>IF(C21="","нет данных",C21-C36)</f>
        <v>10.519999999999982</v>
      </c>
    </row>
    <row r="22" spans="1:4" ht="12.75">
      <c r="A22" s="8">
        <f t="shared" si="0"/>
        <v>19</v>
      </c>
      <c r="B22" s="9" t="s">
        <v>20</v>
      </c>
      <c r="C22" s="10">
        <v>311.31</v>
      </c>
      <c r="D22" s="7">
        <f>IF(C22="","нет данных",C22-C36)</f>
        <v>-17.689999999999998</v>
      </c>
    </row>
    <row r="23" spans="1:4" ht="12.75">
      <c r="A23" s="8">
        <f t="shared" si="0"/>
        <v>20</v>
      </c>
      <c r="B23" s="9" t="s">
        <v>21</v>
      </c>
      <c r="C23" s="10">
        <v>0</v>
      </c>
      <c r="D23" s="7">
        <f>IF(C23="","нет данных",C23-C36)</f>
        <v>-329</v>
      </c>
    </row>
    <row r="24" spans="1:4" ht="12.75">
      <c r="A24" s="8">
        <f t="shared" si="0"/>
        <v>21</v>
      </c>
      <c r="B24" s="9" t="s">
        <v>22</v>
      </c>
      <c r="C24" s="10">
        <v>137.5</v>
      </c>
      <c r="D24" s="7">
        <f>IF(C24="","нет данных",C24-C36)</f>
        <v>-191.5</v>
      </c>
    </row>
    <row r="25" spans="1:4" ht="12.75">
      <c r="A25" s="8">
        <f t="shared" si="0"/>
        <v>22</v>
      </c>
      <c r="B25" s="9" t="s">
        <v>23</v>
      </c>
      <c r="C25" s="10">
        <v>275.82</v>
      </c>
      <c r="D25" s="7">
        <f>IF(C25="","нет данных",C25-C36)</f>
        <v>-53.18000000000001</v>
      </c>
    </row>
    <row r="26" spans="1:4" ht="12.75">
      <c r="A26" s="8">
        <f t="shared" si="0"/>
        <v>23</v>
      </c>
      <c r="B26" s="9" t="s">
        <v>24</v>
      </c>
      <c r="C26" s="10">
        <v>164.29</v>
      </c>
      <c r="D26" s="7">
        <f>IF(C26="","нет данных",C26-C36)</f>
        <v>-164.71</v>
      </c>
    </row>
    <row r="27" spans="1:4" ht="12.75">
      <c r="A27" s="8">
        <f>A21+1</f>
        <v>19</v>
      </c>
      <c r="B27" s="9" t="s">
        <v>25</v>
      </c>
      <c r="C27" s="10">
        <v>327.22</v>
      </c>
      <c r="D27" s="7">
        <f>IF(C27="","нет данных",C27-C36)</f>
        <v>-1.7799999999999727</v>
      </c>
    </row>
    <row r="28" spans="1:4" ht="12.75">
      <c r="A28" s="8">
        <f>A27+1</f>
        <v>20</v>
      </c>
      <c r="B28" s="9" t="s">
        <v>26</v>
      </c>
      <c r="C28" s="10">
        <v>149.41</v>
      </c>
      <c r="D28" s="7">
        <f>IF(C28="","нет данных",C28-C36)</f>
        <v>-179.59</v>
      </c>
    </row>
    <row r="29" spans="1:4" ht="12.75">
      <c r="A29" s="8">
        <f>A28+1</f>
        <v>21</v>
      </c>
      <c r="B29" s="9" t="s">
        <v>27</v>
      </c>
      <c r="C29" s="10">
        <v>333.3</v>
      </c>
      <c r="D29" s="7">
        <v>56</v>
      </c>
    </row>
    <row r="30" spans="1:4" ht="12.75">
      <c r="A30" s="8">
        <f>A29+1</f>
        <v>22</v>
      </c>
      <c r="B30" s="9" t="s">
        <v>28</v>
      </c>
      <c r="C30" s="10">
        <v>455.92</v>
      </c>
      <c r="D30" s="7">
        <v>126.92</v>
      </c>
    </row>
    <row r="31" spans="1:4" ht="12.75">
      <c r="A31" s="28" t="s">
        <v>35</v>
      </c>
      <c r="B31" s="28"/>
      <c r="C31" s="25">
        <v>282.26</v>
      </c>
      <c r="D31" s="7">
        <f>IF(C31="","нет данных",C31-C36)</f>
        <v>-46.74000000000001</v>
      </c>
    </row>
    <row r="32" spans="1:4" ht="12.75">
      <c r="A32" s="23">
        <v>23</v>
      </c>
      <c r="B32" s="24" t="s">
        <v>40</v>
      </c>
      <c r="C32" s="10">
        <v>196.1</v>
      </c>
      <c r="D32" s="7">
        <f>IF(C32="","нет данных",C32-C36)</f>
        <v>-132.9</v>
      </c>
    </row>
    <row r="33" spans="1:4" ht="12.75">
      <c r="A33" s="23">
        <v>24</v>
      </c>
      <c r="B33" s="24" t="s">
        <v>41</v>
      </c>
      <c r="C33" s="10">
        <v>505.15</v>
      </c>
      <c r="D33" s="7">
        <f>IF(C33="","нет данных",C33-C36)</f>
        <v>176.14999999999998</v>
      </c>
    </row>
    <row r="34" spans="1:4" ht="12.75">
      <c r="A34" s="23">
        <v>25</v>
      </c>
      <c r="B34" s="24" t="s">
        <v>43</v>
      </c>
      <c r="C34" s="10">
        <v>468.07</v>
      </c>
      <c r="D34" s="7">
        <f>IF(C34="","нет данных",C34-C36)</f>
        <v>139.07</v>
      </c>
    </row>
    <row r="35" spans="1:4" ht="12.75">
      <c r="A35" s="29" t="s">
        <v>42</v>
      </c>
      <c r="B35" s="30"/>
      <c r="C35" s="25">
        <v>284.78</v>
      </c>
      <c r="D35" s="7">
        <f>IF(C35="","нет данных",C35-C36)</f>
        <v>-44.22000000000003</v>
      </c>
    </row>
    <row r="36" spans="1:3" ht="12.75">
      <c r="A36" s="13"/>
      <c r="B36" s="16" t="s">
        <v>34</v>
      </c>
      <c r="C36" s="10">
        <v>329</v>
      </c>
    </row>
    <row r="37" ht="12.75">
      <c r="C37" s="1"/>
    </row>
    <row r="40" ht="12.75">
      <c r="B40" s="18"/>
    </row>
  </sheetData>
  <mergeCells count="3">
    <mergeCell ref="A1:D1"/>
    <mergeCell ref="A31:B31"/>
    <mergeCell ref="A35:B35"/>
  </mergeCells>
  <conditionalFormatting sqref="C36 D4:D35 C31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26" sqref="A26"/>
    </sheetView>
  </sheetViews>
  <sheetFormatPr defaultColWidth="9.00390625" defaultRowHeight="12.75"/>
  <sheetData>
    <row r="1" spans="1:10" ht="12.75">
      <c r="A1" s="33" t="str">
        <f>'Таблица 6-1'!A1:E1</f>
        <v>Работа койки дневного пребывания</v>
      </c>
      <c r="B1" s="33"/>
      <c r="C1" s="33"/>
      <c r="D1" s="33"/>
      <c r="E1" s="33"/>
      <c r="F1" s="33"/>
      <c r="G1" s="33"/>
      <c r="H1" s="33"/>
      <c r="I1" s="33"/>
      <c r="J1" s="33"/>
    </row>
    <row r="28" spans="1:10" ht="12.75">
      <c r="A28" s="33" t="str">
        <f>'Таблица 6-2'!A1:C1</f>
        <v>Работа койки дневного пребывания  за 2006 г. в сравнении с областным показателем.</v>
      </c>
      <c r="B28" s="33"/>
      <c r="C28" s="33"/>
      <c r="D28" s="33"/>
      <c r="E28" s="33"/>
      <c r="F28" s="33"/>
      <c r="G28" s="33"/>
      <c r="H28" s="33"/>
      <c r="I28" s="33"/>
      <c r="J28" s="33"/>
    </row>
    <row r="55" spans="1:10" ht="18.75" customHeight="1">
      <c r="A55" s="33" t="str">
        <f>'Таблица 6-3'!A1:D1</f>
        <v>Работа койки дневного пребывания за  2006г. в сравнении с нормативным показателем.</v>
      </c>
      <c r="B55" s="33"/>
      <c r="C55" s="33"/>
      <c r="D55" s="33"/>
      <c r="E55" s="33"/>
      <c r="F55" s="33"/>
      <c r="G55" s="33"/>
      <c r="H55" s="33"/>
      <c r="I55" s="33"/>
      <c r="J55" s="33"/>
    </row>
  </sheetData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Marinka</cp:lastModifiedBy>
  <cp:lastPrinted>2004-02-13T07:27:12Z</cp:lastPrinted>
  <dcterms:created xsi:type="dcterms:W3CDTF">2003-04-21T05:06:21Z</dcterms:created>
  <dcterms:modified xsi:type="dcterms:W3CDTF">2007-03-06T08:29:36Z</dcterms:modified>
  <cp:category/>
  <cp:version/>
  <cp:contentType/>
  <cp:contentStatus/>
</cp:coreProperties>
</file>