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'Таблица'!$A$1:$F$34</definedName>
  </definedNames>
  <calcPr fullCalcOnLoad="1"/>
</workbook>
</file>

<file path=xl/sharedStrings.xml><?xml version="1.0" encoding="utf-8"?>
<sst xmlns="http://schemas.openxmlformats.org/spreadsheetml/2006/main" count="37" uniqueCount="37">
  <si>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</si>
  <si>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</si>
  <si>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</si>
  <si>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</si>
  <si>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</si>
  <si>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</si>
  <si>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</si>
  <si>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</si>
  <si>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</si>
  <si>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</si>
  <si>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</si>
  <si>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</si>
  <si>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</si>
  <si>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</si>
  <si>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</si>
  <si>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</si>
  <si>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</si>
  <si>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</si>
  <si>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</si>
  <si>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</si>
  <si>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</si>
  <si>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</si>
  <si>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</si>
  <si>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</si>
  <si>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</si>
  <si>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</si>
  <si>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Разница</t>
  </si>
  <si>
    <t>Районы</t>
  </si>
  <si>
    <t>СМОЛЕНСКАЯ ОБЛАСТЬ:</t>
  </si>
  <si>
    <t>Разница в %</t>
  </si>
  <si>
    <t>Условные единицы трудоемкости (УЕТ).</t>
  </si>
  <si>
    <t>№ п.п.</t>
  </si>
  <si>
    <t>г. Десногорск</t>
  </si>
  <si>
    <t>Ж/д больница</t>
  </si>
  <si>
    <t xml:space="preserve"> 2004 г.</t>
  </si>
  <si>
    <t xml:space="preserve"> 2005 г.</t>
  </si>
  <si>
    <t>г. Смоленск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</si>
</sst>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.75"/>
      <name val="Arial Cyr"/>
      <family val="0"/>
    </font>
    <font>
      <sz val="18.25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0" fillId="2" borderId="0" xfId="0" applyNumberFormat="1" applyFill="1" applyAlignment="1">
      <alignment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10" fontId="0" fillId="4" borderId="1" xfId="0" applyNumberFormat="1" applyFill="1" applyBorder="1" applyAlignment="1">
      <alignment/>
    </xf>
    <xf numFmtId="4" fontId="0" fillId="4" borderId="1" xfId="0" applyNumberFormat="1" applyFill="1" applyBorder="1" applyAlignment="1">
      <alignment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/>
    </xf>
    <xf numFmtId="0" fontId="0" fillId="2" borderId="0" xfId="0" applyFill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Таблица!$B$4:$B$32</c:f>
              <c:strCache>
                <c:ptCount val="29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г. Десногорск</c:v>
                </c:pt>
                <c:pt idx="28">
                  <c:v>Ж/д больница</c:v>
                </c:pt>
              </c:strCache>
            </c:strRef>
          </c:cat>
          <c:val>
            <c:numRef>
              <c:f>Таблица!$E$4:$E$32</c:f>
              <c:numCache>
                <c:ptCount val="29"/>
                <c:pt idx="0">
                  <c:v>21400.050000000003</c:v>
                </c:pt>
                <c:pt idx="1">
                  <c:v>11323.51000000001</c:v>
                </c:pt>
                <c:pt idx="2">
                  <c:v>-2392</c:v>
                </c:pt>
                <c:pt idx="3">
                  <c:v>4705.75</c:v>
                </c:pt>
                <c:pt idx="4">
                  <c:v>-13406.800000000003</c:v>
                </c:pt>
                <c:pt idx="5">
                  <c:v>5664.25</c:v>
                </c:pt>
                <c:pt idx="6">
                  <c:v>-13656.200000000004</c:v>
                </c:pt>
                <c:pt idx="7">
                  <c:v>4079.5</c:v>
                </c:pt>
                <c:pt idx="8">
                  <c:v>-6263</c:v>
                </c:pt>
                <c:pt idx="9">
                  <c:v>5545.5999999999985</c:v>
                </c:pt>
                <c:pt idx="10">
                  <c:v>-6353.199999999997</c:v>
                </c:pt>
                <c:pt idx="11">
                  <c:v>-8817.350000000006</c:v>
                </c:pt>
                <c:pt idx="12">
                  <c:v>-8062.9000000000015</c:v>
                </c:pt>
                <c:pt idx="13">
                  <c:v>7394.970000000001</c:v>
                </c:pt>
                <c:pt idx="14">
                  <c:v>19332.899999999994</c:v>
                </c:pt>
                <c:pt idx="15">
                  <c:v>-32964.5</c:v>
                </c:pt>
                <c:pt idx="16">
                  <c:v>11712.75</c:v>
                </c:pt>
                <c:pt idx="17">
                  <c:v>5915.75</c:v>
                </c:pt>
                <c:pt idx="18">
                  <c:v>12040.75</c:v>
                </c:pt>
                <c:pt idx="19">
                  <c:v>716.9499999999998</c:v>
                </c:pt>
                <c:pt idx="20">
                  <c:v>6685</c:v>
                </c:pt>
                <c:pt idx="21">
                  <c:v>8697.5</c:v>
                </c:pt>
                <c:pt idx="22">
                  <c:v>12789.849999999999</c:v>
                </c:pt>
                <c:pt idx="23">
                  <c:v>-16238</c:v>
                </c:pt>
                <c:pt idx="24">
                  <c:v>87023.75</c:v>
                </c:pt>
                <c:pt idx="25">
                  <c:v>-575.5499999999884</c:v>
                </c:pt>
                <c:pt idx="26">
                  <c:v>93767.05000000005</c:v>
                </c:pt>
                <c:pt idx="27">
                  <c:v>20451.300000000003</c:v>
                </c:pt>
                <c:pt idx="28">
                  <c:v>67.76000000000204</c:v>
                </c:pt>
              </c:numCache>
            </c:numRef>
          </c:val>
        </c:ser>
        <c:axId val="53992820"/>
        <c:axId val="16173333"/>
      </c:barChart>
      <c:catAx>
        <c:axId val="5399282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173333"/>
        <c:crosses val="autoZero"/>
        <c:auto val="0"/>
        <c:lblOffset val="100"/>
        <c:tickLblSkip val="1"/>
        <c:noMultiLvlLbl val="0"/>
      </c:catAx>
      <c:valAx>
        <c:axId val="161733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3992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Таблица!$B$4:$B$32</c:f>
              <c:strCache>
                <c:ptCount val="29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г. Десногорск</c:v>
                </c:pt>
                <c:pt idx="28">
                  <c:v>Ж/д больница</c:v>
                </c:pt>
              </c:strCache>
            </c:strRef>
          </c:cat>
          <c:val>
            <c:numRef>
              <c:f>Таблица!$F$4:$F$32</c:f>
              <c:numCache>
                <c:ptCount val="29"/>
                <c:pt idx="0">
                  <c:v>0.8224778046811946</c:v>
                </c:pt>
                <c:pt idx="1">
                  <c:v>0.042360484920600995</c:v>
                </c:pt>
                <c:pt idx="2">
                  <c:v>-0.015842475982952117</c:v>
                </c:pt>
                <c:pt idx="3">
                  <c:v>0.6261809713905522</c:v>
                </c:pt>
                <c:pt idx="4">
                  <c:v>-0.21696027756829978</c:v>
                </c:pt>
                <c:pt idx="5">
                  <c:v>0.06880101545039355</c:v>
                </c:pt>
                <c:pt idx="6">
                  <c:v>-0.2853912578264105</c:v>
                </c:pt>
                <c:pt idx="7">
                  <c:v>0.23006753422533027</c:v>
                </c:pt>
                <c:pt idx="8">
                  <c:v>-0.1675584568462732</c:v>
                </c:pt>
                <c:pt idx="9">
                  <c:v>0.18608209543686807</c:v>
                </c:pt>
                <c:pt idx="10">
                  <c:v>-0.16760871601202476</c:v>
                </c:pt>
                <c:pt idx="11">
                  <c:v>-0.17918147170083562</c:v>
                </c:pt>
                <c:pt idx="12">
                  <c:v>-0.2691850565886556</c:v>
                </c:pt>
                <c:pt idx="13">
                  <c:v>0.08871521137939459</c:v>
                </c:pt>
                <c:pt idx="14">
                  <c:v>0.1081234200577168</c:v>
                </c:pt>
                <c:pt idx="15">
                  <c:v>-0.3479626223468965</c:v>
                </c:pt>
                <c:pt idx="16">
                  <c:v>0.04394034744490223</c:v>
                </c:pt>
                <c:pt idx="17">
                  <c:v>0.05785928235222202</c:v>
                </c:pt>
                <c:pt idx="18">
                  <c:v>0.39502476952855875</c:v>
                </c:pt>
                <c:pt idx="19">
                  <c:v>0.15324356097039646</c:v>
                </c:pt>
                <c:pt idx="20">
                  <c:v>0.28260410061297825</c:v>
                </c:pt>
                <c:pt idx="21">
                  <c:v>0.19256848386221861</c:v>
                </c:pt>
                <c:pt idx="22">
                  <c:v>1.0111552524953058</c:v>
                </c:pt>
                <c:pt idx="23">
                  <c:v>-0.3284916653180126</c:v>
                </c:pt>
                <c:pt idx="24">
                  <c:v>0.4611445982645559</c:v>
                </c:pt>
                <c:pt idx="25">
                  <c:v>-0.0012908086039553138</c:v>
                </c:pt>
                <c:pt idx="26">
                  <c:v>0.06434612345127318</c:v>
                </c:pt>
                <c:pt idx="27">
                  <c:v>0.23063598482071873</c:v>
                </c:pt>
                <c:pt idx="28">
                  <c:v>0.001129300395405168</c:v>
                </c:pt>
              </c:numCache>
            </c:numRef>
          </c:val>
        </c:ser>
        <c:axId val="11342270"/>
        <c:axId val="34971567"/>
      </c:barChart>
      <c:catAx>
        <c:axId val="1134227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971567"/>
        <c:crosses val="autoZero"/>
        <c:auto val="0"/>
        <c:lblOffset val="100"/>
        <c:tickLblSkip val="1"/>
        <c:noMultiLvlLbl val="0"/>
      </c:catAx>
      <c:valAx>
        <c:axId val="349715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13422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#REF!</c:f>
              <c:numCache>
                <c:ptCount val="27"/>
                <c:pt idx="0">
                  <c:v>5.263157894736842</c:v>
                </c:pt>
                <c:pt idx="1">
                  <c:v>15.938864628820962</c:v>
                </c:pt>
                <c:pt idx="2">
                  <c:v>26.71232876712329</c:v>
                </c:pt>
                <c:pt idx="3">
                  <c:v>8</c:v>
                </c:pt>
                <c:pt idx="4">
                  <c:v>5.555555555555555</c:v>
                </c:pt>
                <c:pt idx="5">
                  <c:v>15.294117647058824</c:v>
                </c:pt>
                <c:pt idx="6">
                  <c:v>3.0303030303030303</c:v>
                </c:pt>
                <c:pt idx="7">
                  <c:v>5.932203389830509</c:v>
                </c:pt>
                <c:pt idx="8">
                  <c:v>9.67741935483871</c:v>
                </c:pt>
                <c:pt idx="9">
                  <c:v>3.7735849056603774</c:v>
                </c:pt>
                <c:pt idx="10">
                  <c:v>17.142857142857142</c:v>
                </c:pt>
                <c:pt idx="11">
                  <c:v>3.571428571428571</c:v>
                </c:pt>
                <c:pt idx="12">
                  <c:v>2.4390243902439024</c:v>
                </c:pt>
                <c:pt idx="13">
                  <c:v>4.102564102564102</c:v>
                </c:pt>
                <c:pt idx="14">
                  <c:v>11.76470588235294</c:v>
                </c:pt>
                <c:pt idx="15">
                  <c:v>8.571428571428571</c:v>
                </c:pt>
                <c:pt idx="16">
                  <c:v>11.981566820276496</c:v>
                </c:pt>
                <c:pt idx="17">
                  <c:v>6.451612903225806</c:v>
                </c:pt>
                <c:pt idx="18">
                  <c:v>4.761904761904762</c:v>
                </c:pt>
                <c:pt idx="19">
                  <c:v>3.7037037037037033</c:v>
                </c:pt>
                <c:pt idx="20">
                  <c:v>0</c:v>
                </c:pt>
                <c:pt idx="21">
                  <c:v>2.631578947368421</c:v>
                </c:pt>
                <c:pt idx="22">
                  <c:v>6.896551724137931</c:v>
                </c:pt>
                <c:pt idx="23">
                  <c:v>1.9607843137254901</c:v>
                </c:pt>
                <c:pt idx="24">
                  <c:v>12.211221122112212</c:v>
                </c:pt>
                <c:pt idx="25">
                  <c:v>45.893719806763286</c:v>
                </c:pt>
                <c:pt idx="26">
                  <c:v>18.339350180505416</c:v>
                </c:pt>
              </c:numCache>
            </c:numRef>
          </c:val>
        </c:ser>
        <c:axId val="46308648"/>
        <c:axId val="14124649"/>
      </c:barChart>
      <c:catAx>
        <c:axId val="4630864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124649"/>
        <c:crosses val="autoZero"/>
        <c:auto val="0"/>
        <c:lblOffset val="100"/>
        <c:tickLblSkip val="1"/>
        <c:noMultiLvlLbl val="0"/>
      </c:catAx>
      <c:valAx>
        <c:axId val="1412464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6308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9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г. Десногорск</c:v>
                </c:pt>
                <c:pt idx="28">
                  <c:v>Смоленская область</c:v>
                </c:pt>
              </c:strCache>
            </c:strRef>
          </c:cat>
          <c:val>
            <c:numRef>
              <c:f>#REF!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60012978"/>
        <c:axId val="3245891"/>
      </c:barChart>
      <c:catAx>
        <c:axId val="60012978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45891"/>
        <c:crossesAt val="0"/>
        <c:auto val="0"/>
        <c:lblOffset val="100"/>
        <c:tickLblSkip val="1"/>
        <c:noMultiLvlLbl val="0"/>
      </c:catAx>
      <c:valAx>
        <c:axId val="3245891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0012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11</xdr:col>
      <xdr:colOff>0</xdr:colOff>
      <xdr:row>26</xdr:row>
      <xdr:rowOff>142875</xdr:rowOff>
    </xdr:to>
    <xdr:graphicFrame>
      <xdr:nvGraphicFramePr>
        <xdr:cNvPr id="1" name="Chart 5"/>
        <xdr:cNvGraphicFramePr/>
      </xdr:nvGraphicFramePr>
      <xdr:xfrm>
        <a:off x="76200" y="209550"/>
        <a:ext cx="74676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10</xdr:col>
      <xdr:colOff>676275</xdr:colOff>
      <xdr:row>53</xdr:row>
      <xdr:rowOff>152400</xdr:rowOff>
    </xdr:to>
    <xdr:graphicFrame>
      <xdr:nvGraphicFramePr>
        <xdr:cNvPr id="2" name="Chart 6"/>
        <xdr:cNvGraphicFramePr/>
      </xdr:nvGraphicFramePr>
      <xdr:xfrm>
        <a:off x="85725" y="4752975"/>
        <a:ext cx="74485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47625</xdr:rowOff>
    </xdr:from>
    <xdr:to>
      <xdr:col>0</xdr:col>
      <xdr:colOff>0</xdr:colOff>
      <xdr:row>78</xdr:row>
      <xdr:rowOff>95250</xdr:rowOff>
    </xdr:to>
    <xdr:graphicFrame>
      <xdr:nvGraphicFramePr>
        <xdr:cNvPr id="3" name="Chart 7"/>
        <xdr:cNvGraphicFramePr/>
      </xdr:nvGraphicFramePr>
      <xdr:xfrm>
        <a:off x="0" y="92202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graphicFrame>
      <xdr:nvGraphicFramePr>
        <xdr:cNvPr id="4" name="Chart 8"/>
        <xdr:cNvGraphicFramePr/>
      </xdr:nvGraphicFramePr>
      <xdr:xfrm>
        <a:off x="0" y="13058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 topLeftCell="A2">
      <selection activeCell="K18" sqref="K18"/>
    </sheetView>
  </sheetViews>
  <sheetFormatPr defaultColWidth="9.00390625" defaultRowHeight="12.75"/>
  <cols>
    <col min="1" max="1" width="5.875" style="1" customWidth="1"/>
    <col min="2" max="2" width="18.625" style="1" customWidth="1"/>
    <col min="3" max="3" width="17.625" style="1" customWidth="1"/>
    <col min="4" max="4" width="17.875" style="1" customWidth="1"/>
    <col min="5" max="5" width="13.875" style="1" customWidth="1"/>
    <col min="6" max="6" width="14.00390625" style="1" customWidth="1"/>
    <col min="7" max="16384" width="9.125" style="1" customWidth="1"/>
  </cols>
  <sheetData>
    <row r="1" spans="1:6" ht="36" customHeight="1">
      <c r="A1" s="15" t="s">
        <v>30</v>
      </c>
      <c r="B1" s="15"/>
      <c r="C1" s="15"/>
      <c r="D1" s="15"/>
      <c r="E1" s="15"/>
      <c r="F1" s="15"/>
    </row>
    <row r="2" spans="1:6" s="2" customFormat="1" ht="12.75">
      <c r="A2" s="9" t="s">
        <v>31</v>
      </c>
      <c r="B2" s="10" t="s">
        <v>27</v>
      </c>
      <c r="C2" s="10" t="s">
        <v>34</v>
      </c>
      <c r="D2" s="10" t="s">
        <v>35</v>
      </c>
      <c r="E2" s="11" t="s">
        <v>26</v>
      </c>
      <c r="F2" s="12" t="s">
        <v>29</v>
      </c>
    </row>
    <row r="3" spans="1:3" s="2" customFormat="1" ht="3" customHeight="1">
      <c r="A3" s="3"/>
      <c r="B3" s="3"/>
      <c r="C3" s="3"/>
    </row>
    <row r="4" spans="1:6" ht="13.5" customHeight="1">
      <c r="A4" s="5">
        <v>1</v>
      </c>
      <c r="B4" s="6" t="s">
        <v>0</v>
      </c>
      <c r="C4" s="13">
        <v>26019</v>
      </c>
      <c r="D4" s="13">
        <v>47419.05</v>
      </c>
      <c r="E4" s="8">
        <f>D4-C4</f>
        <v>21400.050000000003</v>
      </c>
      <c r="F4" s="7">
        <f>E4/C4</f>
        <v>0.8224778046811946</v>
      </c>
    </row>
    <row r="5" spans="1:6" ht="12.75">
      <c r="A5" s="5">
        <f aca="true" t="shared" si="0" ref="A5:A29">A4+1</f>
        <v>2</v>
      </c>
      <c r="B5" s="6" t="s">
        <v>1</v>
      </c>
      <c r="C5" s="13">
        <v>267313.04</v>
      </c>
      <c r="D5" s="13">
        <v>278636.55</v>
      </c>
      <c r="E5" s="8">
        <f aca="true" t="shared" si="1" ref="E5:E34">D5-C5</f>
        <v>11323.51000000001</v>
      </c>
      <c r="F5" s="7">
        <f aca="true" t="shared" si="2" ref="F5:F34">E5/C5</f>
        <v>0.042360484920600995</v>
      </c>
    </row>
    <row r="6" spans="1:6" ht="12.75">
      <c r="A6" s="5">
        <f t="shared" si="0"/>
        <v>3</v>
      </c>
      <c r="B6" s="6" t="s">
        <v>2</v>
      </c>
      <c r="C6" s="13">
        <v>150986.5</v>
      </c>
      <c r="D6" s="13">
        <v>148594.5</v>
      </c>
      <c r="E6" s="8">
        <f t="shared" si="1"/>
        <v>-2392</v>
      </c>
      <c r="F6" s="7">
        <f t="shared" si="2"/>
        <v>-0.015842475982952117</v>
      </c>
    </row>
    <row r="7" spans="1:6" ht="12.75">
      <c r="A7" s="5">
        <f t="shared" si="0"/>
        <v>4</v>
      </c>
      <c r="B7" s="6" t="s">
        <v>3</v>
      </c>
      <c r="C7" s="13">
        <v>7515</v>
      </c>
      <c r="D7" s="13">
        <v>12220.75</v>
      </c>
      <c r="E7" s="8">
        <f t="shared" si="1"/>
        <v>4705.75</v>
      </c>
      <c r="F7" s="7">
        <f t="shared" si="2"/>
        <v>0.6261809713905522</v>
      </c>
    </row>
    <row r="8" spans="1:6" ht="12.75">
      <c r="A8" s="5">
        <f t="shared" si="0"/>
        <v>5</v>
      </c>
      <c r="B8" s="6" t="s">
        <v>4</v>
      </c>
      <c r="C8" s="13">
        <v>61793.8</v>
      </c>
      <c r="D8" s="13">
        <v>48387</v>
      </c>
      <c r="E8" s="8">
        <f t="shared" si="1"/>
        <v>-13406.800000000003</v>
      </c>
      <c r="F8" s="7">
        <f t="shared" si="2"/>
        <v>-0.21696027756829978</v>
      </c>
    </row>
    <row r="9" spans="1:6" ht="12.75">
      <c r="A9" s="5">
        <f t="shared" si="0"/>
        <v>6</v>
      </c>
      <c r="B9" s="6" t="s">
        <v>5</v>
      </c>
      <c r="C9" s="13">
        <v>82328</v>
      </c>
      <c r="D9" s="13">
        <v>87992.25</v>
      </c>
      <c r="E9" s="8">
        <f t="shared" si="1"/>
        <v>5664.25</v>
      </c>
      <c r="F9" s="7">
        <f t="shared" si="2"/>
        <v>0.06880101545039355</v>
      </c>
    </row>
    <row r="10" spans="1:6" ht="12.75">
      <c r="A10" s="5">
        <f t="shared" si="0"/>
        <v>7</v>
      </c>
      <c r="B10" s="6" t="s">
        <v>6</v>
      </c>
      <c r="C10" s="13">
        <v>47850.8</v>
      </c>
      <c r="D10" s="13">
        <v>34194.6</v>
      </c>
      <c r="E10" s="8">
        <f t="shared" si="1"/>
        <v>-13656.200000000004</v>
      </c>
      <c r="F10" s="7">
        <f t="shared" si="2"/>
        <v>-0.2853912578264105</v>
      </c>
    </row>
    <row r="11" spans="1:6" ht="12.75">
      <c r="A11" s="5">
        <f t="shared" si="0"/>
        <v>8</v>
      </c>
      <c r="B11" s="6" t="s">
        <v>7</v>
      </c>
      <c r="C11" s="13">
        <v>17731.75</v>
      </c>
      <c r="D11" s="13">
        <v>21811.25</v>
      </c>
      <c r="E11" s="8">
        <f t="shared" si="1"/>
        <v>4079.5</v>
      </c>
      <c r="F11" s="7">
        <f t="shared" si="2"/>
        <v>0.23006753422533027</v>
      </c>
    </row>
    <row r="12" spans="1:6" ht="12.75">
      <c r="A12" s="5">
        <f t="shared" si="0"/>
        <v>9</v>
      </c>
      <c r="B12" s="6" t="s">
        <v>8</v>
      </c>
      <c r="C12" s="13">
        <v>37378</v>
      </c>
      <c r="D12" s="13">
        <v>31115</v>
      </c>
      <c r="E12" s="8">
        <f t="shared" si="1"/>
        <v>-6263</v>
      </c>
      <c r="F12" s="7">
        <f t="shared" si="2"/>
        <v>-0.1675584568462732</v>
      </c>
    </row>
    <row r="13" spans="1:6" ht="12.75">
      <c r="A13" s="5">
        <f t="shared" si="0"/>
        <v>10</v>
      </c>
      <c r="B13" s="6" t="s">
        <v>9</v>
      </c>
      <c r="C13" s="13">
        <v>29801.9</v>
      </c>
      <c r="D13" s="13">
        <v>35347.5</v>
      </c>
      <c r="E13" s="8">
        <f t="shared" si="1"/>
        <v>5545.5999999999985</v>
      </c>
      <c r="F13" s="7">
        <f t="shared" si="2"/>
        <v>0.18608209543686807</v>
      </c>
    </row>
    <row r="14" spans="1:6" ht="12.75">
      <c r="A14" s="5">
        <f t="shared" si="0"/>
        <v>11</v>
      </c>
      <c r="B14" s="6" t="s">
        <v>10</v>
      </c>
      <c r="C14" s="13">
        <v>37904.95</v>
      </c>
      <c r="D14" s="13">
        <v>31551.75</v>
      </c>
      <c r="E14" s="8">
        <f t="shared" si="1"/>
        <v>-6353.199999999997</v>
      </c>
      <c r="F14" s="7">
        <f t="shared" si="2"/>
        <v>-0.16760871601202476</v>
      </c>
    </row>
    <row r="15" spans="1:6" ht="12.75">
      <c r="A15" s="5">
        <f t="shared" si="0"/>
        <v>12</v>
      </c>
      <c r="B15" s="6" t="s">
        <v>11</v>
      </c>
      <c r="C15" s="13">
        <v>49209.05</v>
      </c>
      <c r="D15" s="13">
        <v>40391.7</v>
      </c>
      <c r="E15" s="8">
        <f t="shared" si="1"/>
        <v>-8817.350000000006</v>
      </c>
      <c r="F15" s="7">
        <f t="shared" si="2"/>
        <v>-0.17918147170083562</v>
      </c>
    </row>
    <row r="16" spans="1:6" ht="12.75">
      <c r="A16" s="5">
        <f t="shared" si="0"/>
        <v>13</v>
      </c>
      <c r="B16" s="6" t="s">
        <v>12</v>
      </c>
      <c r="C16" s="13">
        <v>29953</v>
      </c>
      <c r="D16" s="13">
        <v>21890.1</v>
      </c>
      <c r="E16" s="8">
        <f t="shared" si="1"/>
        <v>-8062.9000000000015</v>
      </c>
      <c r="F16" s="7">
        <f t="shared" si="2"/>
        <v>-0.2691850565886556</v>
      </c>
    </row>
    <row r="17" spans="1:6" ht="12.75">
      <c r="A17" s="5">
        <f t="shared" si="0"/>
        <v>14</v>
      </c>
      <c r="B17" s="6" t="s">
        <v>13</v>
      </c>
      <c r="C17" s="13">
        <v>83356.28</v>
      </c>
      <c r="D17" s="13">
        <v>90751.25</v>
      </c>
      <c r="E17" s="8">
        <f t="shared" si="1"/>
        <v>7394.970000000001</v>
      </c>
      <c r="F17" s="7">
        <f t="shared" si="2"/>
        <v>0.08871521137939459</v>
      </c>
    </row>
    <row r="18" spans="1:6" ht="12.75">
      <c r="A18" s="5">
        <f t="shared" si="0"/>
        <v>15</v>
      </c>
      <c r="B18" s="6" t="s">
        <v>14</v>
      </c>
      <c r="C18" s="13">
        <v>178804</v>
      </c>
      <c r="D18" s="13">
        <v>198136.9</v>
      </c>
      <c r="E18" s="8">
        <f t="shared" si="1"/>
        <v>19332.899999999994</v>
      </c>
      <c r="F18" s="7">
        <f t="shared" si="2"/>
        <v>0.1081234200577168</v>
      </c>
    </row>
    <row r="19" spans="1:6" ht="12.75">
      <c r="A19" s="5">
        <f t="shared" si="0"/>
        <v>16</v>
      </c>
      <c r="B19" s="6" t="s">
        <v>15</v>
      </c>
      <c r="C19" s="13">
        <v>94735.75</v>
      </c>
      <c r="D19" s="13">
        <v>61771.25</v>
      </c>
      <c r="E19" s="8">
        <f t="shared" si="1"/>
        <v>-32964.5</v>
      </c>
      <c r="F19" s="7">
        <f t="shared" si="2"/>
        <v>-0.3479626223468965</v>
      </c>
    </row>
    <row r="20" spans="1:6" ht="12.75">
      <c r="A20" s="5">
        <f t="shared" si="0"/>
        <v>17</v>
      </c>
      <c r="B20" s="6" t="s">
        <v>16</v>
      </c>
      <c r="C20" s="13">
        <v>266560.25</v>
      </c>
      <c r="D20" s="13">
        <v>278273</v>
      </c>
      <c r="E20" s="8">
        <f t="shared" si="1"/>
        <v>11712.75</v>
      </c>
      <c r="F20" s="7">
        <f t="shared" si="2"/>
        <v>0.04394034744490223</v>
      </c>
    </row>
    <row r="21" spans="1:6" ht="12.75">
      <c r="A21" s="5">
        <f t="shared" si="0"/>
        <v>18</v>
      </c>
      <c r="B21" s="6" t="s">
        <v>17</v>
      </c>
      <c r="C21" s="13">
        <v>102243.75</v>
      </c>
      <c r="D21" s="13">
        <v>108159.5</v>
      </c>
      <c r="E21" s="8">
        <f t="shared" si="1"/>
        <v>5915.75</v>
      </c>
      <c r="F21" s="7">
        <f t="shared" si="2"/>
        <v>0.05785928235222202</v>
      </c>
    </row>
    <row r="22" spans="1:6" ht="12.75">
      <c r="A22" s="5">
        <f t="shared" si="0"/>
        <v>19</v>
      </c>
      <c r="B22" s="6" t="s">
        <v>18</v>
      </c>
      <c r="C22" s="13">
        <v>30481</v>
      </c>
      <c r="D22" s="13">
        <v>42521.75</v>
      </c>
      <c r="E22" s="8">
        <f t="shared" si="1"/>
        <v>12040.75</v>
      </c>
      <c r="F22" s="7">
        <f t="shared" si="2"/>
        <v>0.39502476952855875</v>
      </c>
    </row>
    <row r="23" spans="1:6" ht="12.75">
      <c r="A23" s="5">
        <f t="shared" si="0"/>
        <v>20</v>
      </c>
      <c r="B23" s="6" t="s">
        <v>19</v>
      </c>
      <c r="C23" s="13">
        <v>4678.5</v>
      </c>
      <c r="D23" s="13">
        <v>5395.45</v>
      </c>
      <c r="E23" s="8">
        <f t="shared" si="1"/>
        <v>716.9499999999998</v>
      </c>
      <c r="F23" s="7">
        <f t="shared" si="2"/>
        <v>0.15324356097039646</v>
      </c>
    </row>
    <row r="24" spans="1:6" ht="12.75">
      <c r="A24" s="5">
        <f t="shared" si="0"/>
        <v>21</v>
      </c>
      <c r="B24" s="6" t="s">
        <v>20</v>
      </c>
      <c r="C24" s="13">
        <v>23655</v>
      </c>
      <c r="D24" s="13">
        <v>30340</v>
      </c>
      <c r="E24" s="8">
        <f t="shared" si="1"/>
        <v>6685</v>
      </c>
      <c r="F24" s="7">
        <f t="shared" si="2"/>
        <v>0.28260410061297825</v>
      </c>
    </row>
    <row r="25" spans="1:6" ht="12.75">
      <c r="A25" s="5">
        <f t="shared" si="0"/>
        <v>22</v>
      </c>
      <c r="B25" s="6" t="s">
        <v>21</v>
      </c>
      <c r="C25" s="13">
        <v>45165.75</v>
      </c>
      <c r="D25" s="13">
        <v>53863.25</v>
      </c>
      <c r="E25" s="8">
        <f t="shared" si="1"/>
        <v>8697.5</v>
      </c>
      <c r="F25" s="7">
        <f t="shared" si="2"/>
        <v>0.19256848386221861</v>
      </c>
    </row>
    <row r="26" spans="1:6" ht="12.75">
      <c r="A26" s="5">
        <f t="shared" si="0"/>
        <v>23</v>
      </c>
      <c r="B26" s="6" t="s">
        <v>22</v>
      </c>
      <c r="C26" s="13">
        <v>12648.75</v>
      </c>
      <c r="D26" s="13">
        <v>25438.6</v>
      </c>
      <c r="E26" s="8">
        <f t="shared" si="1"/>
        <v>12789.849999999999</v>
      </c>
      <c r="F26" s="7">
        <f t="shared" si="2"/>
        <v>1.0111552524953058</v>
      </c>
    </row>
    <row r="27" spans="1:6" ht="12.75">
      <c r="A27" s="5">
        <f t="shared" si="0"/>
        <v>24</v>
      </c>
      <c r="B27" s="6" t="s">
        <v>23</v>
      </c>
      <c r="C27" s="13">
        <v>49432</v>
      </c>
      <c r="D27" s="13">
        <v>33194</v>
      </c>
      <c r="E27" s="8">
        <f t="shared" si="1"/>
        <v>-16238</v>
      </c>
      <c r="F27" s="7">
        <f t="shared" si="2"/>
        <v>-0.3284916653180126</v>
      </c>
    </row>
    <row r="28" spans="1:6" ht="12.75">
      <c r="A28" s="5">
        <f t="shared" si="0"/>
        <v>25</v>
      </c>
      <c r="B28" s="6" t="s">
        <v>24</v>
      </c>
      <c r="C28" s="13">
        <v>188712.5</v>
      </c>
      <c r="D28" s="13">
        <v>275736.25</v>
      </c>
      <c r="E28" s="8">
        <f t="shared" si="1"/>
        <v>87023.75</v>
      </c>
      <c r="F28" s="7">
        <f t="shared" si="2"/>
        <v>0.4611445982645559</v>
      </c>
    </row>
    <row r="29" spans="1:6" ht="12.75">
      <c r="A29" s="5">
        <f t="shared" si="0"/>
        <v>26</v>
      </c>
      <c r="B29" s="6" t="s">
        <v>25</v>
      </c>
      <c r="C29" s="13">
        <v>445883.3</v>
      </c>
      <c r="D29" s="13">
        <v>445307.75</v>
      </c>
      <c r="E29" s="8">
        <f t="shared" si="1"/>
        <v>-575.5499999999884</v>
      </c>
      <c r="F29" s="7">
        <f t="shared" si="2"/>
        <v>-0.0012908086039553138</v>
      </c>
    </row>
    <row r="30" spans="1:6" ht="12.75">
      <c r="A30" s="5">
        <v>27</v>
      </c>
      <c r="B30" s="6" t="s">
        <v>36</v>
      </c>
      <c r="C30" s="13">
        <v>1457229.2</v>
      </c>
      <c r="D30" s="13">
        <v>1550996.25</v>
      </c>
      <c r="E30" s="8">
        <f t="shared" si="1"/>
        <v>93767.05000000005</v>
      </c>
      <c r="F30" s="7">
        <f t="shared" si="2"/>
        <v>0.06434612345127318</v>
      </c>
    </row>
    <row r="31" spans="1:6" ht="12.75">
      <c r="A31" s="5">
        <v>28</v>
      </c>
      <c r="B31" s="6" t="s">
        <v>32</v>
      </c>
      <c r="C31" s="13">
        <v>88673.5</v>
      </c>
      <c r="D31" s="13">
        <v>109124.8</v>
      </c>
      <c r="E31" s="8">
        <f t="shared" si="1"/>
        <v>20451.300000000003</v>
      </c>
      <c r="F31" s="7">
        <f t="shared" si="2"/>
        <v>0.23063598482071873</v>
      </c>
    </row>
    <row r="32" spans="1:6" ht="12.75">
      <c r="A32" s="5">
        <v>29</v>
      </c>
      <c r="B32" s="6" t="s">
        <v>33</v>
      </c>
      <c r="C32" s="13">
        <v>60001.75</v>
      </c>
      <c r="D32" s="13">
        <v>60069.51</v>
      </c>
      <c r="E32" s="8">
        <f t="shared" si="1"/>
        <v>67.76000000000204</v>
      </c>
      <c r="F32" s="7">
        <f t="shared" si="2"/>
        <v>0.001129300395405168</v>
      </c>
    </row>
    <row r="33" spans="3:4" ht="12.75">
      <c r="C33" s="4"/>
      <c r="D33" s="4"/>
    </row>
    <row r="34" spans="1:6" ht="12.75">
      <c r="A34" s="14" t="s">
        <v>28</v>
      </c>
      <c r="B34" s="14"/>
      <c r="C34" s="13">
        <f>SUM(C4:C33)</f>
        <v>3978046.0700000003</v>
      </c>
      <c r="D34" s="13">
        <f>SUM(D4:D33)</f>
        <v>4208631.51</v>
      </c>
      <c r="E34" s="8">
        <f t="shared" si="1"/>
        <v>230585.43999999948</v>
      </c>
      <c r="F34" s="7">
        <f t="shared" si="2"/>
        <v>0.05796449712810879</v>
      </c>
    </row>
  </sheetData>
  <mergeCells count="2">
    <mergeCell ref="A34:B34"/>
    <mergeCell ref="A1:F1"/>
  </mergeCells>
  <conditionalFormatting sqref="E4:F32 C34:F34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:K1"/>
    </sheetView>
  </sheetViews>
  <sheetFormatPr defaultColWidth="9.00390625" defaultRowHeight="12.75"/>
  <sheetData>
    <row r="1" spans="1:11" ht="12.75">
      <c r="A1" s="17" t="str">
        <f>Таблица!A1:E1</f>
        <v>Условные единицы трудоемкости (УЕТ).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8" spans="1:11" ht="27.75" customHeight="1">
      <c r="A28" s="16" t="str">
        <f>Таблица!A1</f>
        <v>Условные единицы трудоемкости (УЕТ).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55" ht="18.75" customHeight="1"/>
  </sheetData>
  <mergeCells count="2">
    <mergeCell ref="A28:K28"/>
    <mergeCell ref="A1:K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2006-01-24T13:15:24Z</cp:lastPrinted>
  <dcterms:created xsi:type="dcterms:W3CDTF">2003-04-21T05:06:21Z</dcterms:created>
  <dcterms:modified xsi:type="dcterms:W3CDTF">2006-01-24T13:16:12Z</dcterms:modified>
  <cp:category/>
  <cp:version/>
  <cp:contentType/>
  <cp:contentStatus/>
</cp:coreProperties>
</file>