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6-1'!$A$1:$E$32</definedName>
    <definedName name="_xlnm.Print_Area" localSheetId="1">'Таблица 6-2'!$A$1:$D$32</definedName>
    <definedName name="_xlnm.Print_Area" localSheetId="2">'Таблица 6-3'!$A$1:$D$32</definedName>
  </definedNames>
  <calcPr fullCalcOnLoad="1"/>
</workbook>
</file>

<file path=xl/sharedStrings.xml><?xml version="1.0" encoding="utf-8"?>
<sst xmlns="http://schemas.openxmlformats.org/spreadsheetml/2006/main" count="97" uniqueCount="39">
  <si>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</si>
  <si>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</si>
  <si>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</si>
  <si>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</si>
  <si>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</si>
  <si>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</si>
  <si>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</si>
  <si>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</si>
  <si>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</si>
  <si>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</si>
  <si>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</si>
  <si>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</si>
  <si>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</si>
  <si>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</si>
  <si>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</si>
  <si>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</si>
  <si>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</si>
  <si>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</si>
  <si>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</si>
  <si>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</si>
  <si>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</si>
  <si>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</si>
  <si>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</si>
  <si>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</si>
  <si>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</si>
  <si>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</si>
  <si>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</si>
  <si>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</si>
  <si>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</si>
  <si>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</si>
  <si>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</si>
  <si>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</si>
  <si>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</si>
  <si>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</si>
  <si>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</si>
  <si>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</si>
  <si>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Работа круглосуточной (без сестринской) койки
за 2005 год в сравнении с областным показателем.</t>
  </si>
  <si>
    <t>Работа круглосуточной (без сестринской) койки.</t>
  </si>
  <si>
    <t>Работа круглосуточной (без сестринской) койки за 2005 год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</si>
</sst>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5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0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5" fillId="5" borderId="5" xfId="18" applyBorder="1">
      <alignment horizontal="center" vertical="center"/>
    </xf>
    <xf numFmtId="0" fontId="5" fillId="5" borderId="6" xfId="18" applyBorder="1">
      <alignment horizontal="center" vertical="center"/>
    </xf>
    <xf numFmtId="0" fontId="5" fillId="5" borderId="7" xfId="18" applyBorder="1">
      <alignment horizontal="center" vertical="center"/>
    </xf>
    <xf numFmtId="2" fontId="0" fillId="4" borderId="1" xfId="17" applyNumberForma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2" fontId="0" fillId="2" borderId="1" xfId="15" applyNumberFormat="1" applyBorder="1" applyAlignment="1">
      <alignment/>
    </xf>
    <xf numFmtId="0" fontId="0" fillId="3" borderId="0" xfId="19" applyBorder="1" applyAlignment="1">
      <alignment/>
    </xf>
    <xf numFmtId="0" fontId="1" fillId="3" borderId="0" xfId="19" applyFont="1" applyBorder="1" applyAlignment="1">
      <alignment horizontal="center" vertical="center"/>
    </xf>
    <xf numFmtId="0" fontId="1" fillId="3" borderId="0" xfId="19" applyNumberFormat="1" applyFont="1" applyBorder="1" applyAlignment="1">
      <alignment horizontal="center" vertical="center"/>
    </xf>
    <xf numFmtId="2" fontId="0" fillId="3" borderId="0" xfId="19" applyNumberFormat="1" applyBorder="1" applyAlignment="1">
      <alignment/>
    </xf>
    <xf numFmtId="0" fontId="5" fillId="5" borderId="3" xfId="18" applyBorder="1">
      <alignment horizontal="center" vertical="center"/>
    </xf>
    <xf numFmtId="0" fontId="5" fillId="5" borderId="4" xfId="18" applyBorder="1">
      <alignment horizontal="center" vertical="center"/>
    </xf>
    <xf numFmtId="0" fontId="1" fillId="2" borderId="8" xfId="15" applyFont="1" applyBorder="1" applyAlignment="1">
      <alignment/>
    </xf>
    <xf numFmtId="2" fontId="0" fillId="4" borderId="1" xfId="17" applyNumberFormat="1" applyFill="1" applyBorder="1" applyAlignment="1">
      <alignment/>
    </xf>
    <xf numFmtId="0" fontId="0" fillId="3" borderId="0" xfId="19" applyFill="1" applyBorder="1" applyAlignment="1">
      <alignment/>
    </xf>
    <xf numFmtId="0" fontId="5" fillId="5" borderId="7" xfId="18" applyFont="1" applyBorder="1">
      <alignment horizontal="center" vertical="center"/>
    </xf>
    <xf numFmtId="0" fontId="5" fillId="5" borderId="6" xfId="18" applyFont="1" applyBorder="1">
      <alignment horizontal="center" vertical="center"/>
    </xf>
    <xf numFmtId="2" fontId="0" fillId="2" borderId="1" xfId="15" applyNumberFormat="1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0" fillId="3" borderId="0" xfId="19" applyFont="1" applyAlignment="1">
      <alignment horizontal="center"/>
    </xf>
    <xf numFmtId="0" fontId="0" fillId="3" borderId="0" xfId="19" applyAlignment="1">
      <alignment horizontal="center"/>
    </xf>
    <xf numFmtId="0" fontId="4" fillId="3" borderId="0" xfId="16" applyFont="1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6-1'!$E$4:$E$30</c:f>
              <c:numCache>
                <c:ptCount val="27"/>
                <c:pt idx="0">
                  <c:v>0.21999999999997044</c:v>
                </c:pt>
                <c:pt idx="1">
                  <c:v>18.47999999999996</c:v>
                </c:pt>
                <c:pt idx="2">
                  <c:v>38.03000000000003</c:v>
                </c:pt>
                <c:pt idx="3">
                  <c:v>-42.96999999999997</c:v>
                </c:pt>
                <c:pt idx="4">
                  <c:v>31.620000000000005</c:v>
                </c:pt>
                <c:pt idx="5">
                  <c:v>24.00999999999999</c:v>
                </c:pt>
                <c:pt idx="6">
                  <c:v>-28.659999999999968</c:v>
                </c:pt>
                <c:pt idx="7">
                  <c:v>1.2900000000000205</c:v>
                </c:pt>
                <c:pt idx="8">
                  <c:v>193.57</c:v>
                </c:pt>
                <c:pt idx="9">
                  <c:v>23.100000000000023</c:v>
                </c:pt>
                <c:pt idx="10">
                  <c:v>32.26999999999998</c:v>
                </c:pt>
                <c:pt idx="11">
                  <c:v>-4.2099999999999795</c:v>
                </c:pt>
                <c:pt idx="12">
                  <c:v>6.490000000000009</c:v>
                </c:pt>
                <c:pt idx="13">
                  <c:v>-6.839999999999975</c:v>
                </c:pt>
                <c:pt idx="14">
                  <c:v>-4.800000000000011</c:v>
                </c:pt>
                <c:pt idx="15">
                  <c:v>-21.69999999999999</c:v>
                </c:pt>
                <c:pt idx="16">
                  <c:v>2.0500000000000114</c:v>
                </c:pt>
                <c:pt idx="17">
                  <c:v>-10.319999999999993</c:v>
                </c:pt>
                <c:pt idx="18">
                  <c:v>-12.439999999999998</c:v>
                </c:pt>
                <c:pt idx="19">
                  <c:v>47.97999999999996</c:v>
                </c:pt>
                <c:pt idx="20">
                  <c:v>-0.9799999999999613</c:v>
                </c:pt>
                <c:pt idx="21">
                  <c:v>-12.370000000000005</c:v>
                </c:pt>
                <c:pt idx="22">
                  <c:v>-12.70999999999998</c:v>
                </c:pt>
                <c:pt idx="23">
                  <c:v>2.160000000000025</c:v>
                </c:pt>
                <c:pt idx="24">
                  <c:v>3.6299999999999955</c:v>
                </c:pt>
                <c:pt idx="25">
                  <c:v>4.0499999999999545</c:v>
                </c:pt>
                <c:pt idx="26">
                  <c:v>19.72999999999996</c:v>
                </c:pt>
              </c:numCache>
            </c:numRef>
          </c:val>
        </c:ser>
        <c:axId val="34296496"/>
        <c:axId val="40233009"/>
      </c:barChart>
      <c:catAx>
        <c:axId val="342964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233009"/>
        <c:crosses val="autoZero"/>
        <c:auto val="0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-2.590000000000032</c:v>
                </c:pt>
                <c:pt idx="1">
                  <c:v>9.649999999999977</c:v>
                </c:pt>
                <c:pt idx="2">
                  <c:v>5.689999999999998</c:v>
                </c:pt>
                <c:pt idx="3">
                  <c:v>2.6899999999999977</c:v>
                </c:pt>
                <c:pt idx="4">
                  <c:v>30.189999999999998</c:v>
                </c:pt>
                <c:pt idx="5">
                  <c:v>10.810000000000002</c:v>
                </c:pt>
                <c:pt idx="6">
                  <c:v>-32.19</c:v>
                </c:pt>
                <c:pt idx="7">
                  <c:v>-13.699999999999989</c:v>
                </c:pt>
                <c:pt idx="8">
                  <c:v>165.70999999999998</c:v>
                </c:pt>
                <c:pt idx="9">
                  <c:v>20.50999999999999</c:v>
                </c:pt>
                <c:pt idx="10">
                  <c:v>-5.920000000000016</c:v>
                </c:pt>
                <c:pt idx="11">
                  <c:v>-49.76999999999998</c:v>
                </c:pt>
                <c:pt idx="12">
                  <c:v>-21.100000000000023</c:v>
                </c:pt>
                <c:pt idx="13">
                  <c:v>-4.439999999999998</c:v>
                </c:pt>
                <c:pt idx="14">
                  <c:v>-0.6899999999999977</c:v>
                </c:pt>
                <c:pt idx="15">
                  <c:v>6.759999999999991</c:v>
                </c:pt>
                <c:pt idx="16">
                  <c:v>8.550000000000011</c:v>
                </c:pt>
                <c:pt idx="17">
                  <c:v>13.20999999999998</c:v>
                </c:pt>
                <c:pt idx="18">
                  <c:v>20.560000000000002</c:v>
                </c:pt>
                <c:pt idx="19">
                  <c:v>14.519999999999982</c:v>
                </c:pt>
                <c:pt idx="20">
                  <c:v>38.60000000000002</c:v>
                </c:pt>
                <c:pt idx="21">
                  <c:v>14.529999999999973</c:v>
                </c:pt>
                <c:pt idx="22">
                  <c:v>-25.00999999999999</c:v>
                </c:pt>
                <c:pt idx="23">
                  <c:v>13.629999999999995</c:v>
                </c:pt>
                <c:pt idx="24">
                  <c:v>20.49000000000001</c:v>
                </c:pt>
                <c:pt idx="25">
                  <c:v>-3.3500000000000227</c:v>
                </c:pt>
                <c:pt idx="26">
                  <c:v>-15.920000000000016</c:v>
                </c:pt>
              </c:numCache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48267"/>
        <c:crosses val="autoZero"/>
        <c:auto val="0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'Таблица 6-3'!$D$4:$D$31</c:f>
              <c:numCache>
                <c:ptCount val="28"/>
                <c:pt idx="0">
                  <c:v>-18.720000000000027</c:v>
                </c:pt>
                <c:pt idx="1">
                  <c:v>-6.480000000000018</c:v>
                </c:pt>
                <c:pt idx="2">
                  <c:v>-10.439999999999998</c:v>
                </c:pt>
                <c:pt idx="3">
                  <c:v>-13.439999999999998</c:v>
                </c:pt>
                <c:pt idx="4">
                  <c:v>14.060000000000002</c:v>
                </c:pt>
                <c:pt idx="5">
                  <c:v>-5.319999999999993</c:v>
                </c:pt>
                <c:pt idx="6">
                  <c:v>-48.31999999999999</c:v>
                </c:pt>
                <c:pt idx="7">
                  <c:v>-29.829999999999984</c:v>
                </c:pt>
                <c:pt idx="8">
                  <c:v>149.57999999999998</c:v>
                </c:pt>
                <c:pt idx="9">
                  <c:v>4.3799999999999955</c:v>
                </c:pt>
                <c:pt idx="10">
                  <c:v>-22.05000000000001</c:v>
                </c:pt>
                <c:pt idx="11">
                  <c:v>-65.89999999999998</c:v>
                </c:pt>
                <c:pt idx="12">
                  <c:v>-37.23000000000002</c:v>
                </c:pt>
                <c:pt idx="13">
                  <c:v>-20.569999999999993</c:v>
                </c:pt>
                <c:pt idx="14">
                  <c:v>-16.819999999999993</c:v>
                </c:pt>
                <c:pt idx="15">
                  <c:v>-9.370000000000005</c:v>
                </c:pt>
                <c:pt idx="16">
                  <c:v>-7.579999999999984</c:v>
                </c:pt>
                <c:pt idx="17">
                  <c:v>-2.920000000000016</c:v>
                </c:pt>
                <c:pt idx="18">
                  <c:v>4.430000000000007</c:v>
                </c:pt>
                <c:pt idx="19">
                  <c:v>-1.6100000000000136</c:v>
                </c:pt>
                <c:pt idx="20">
                  <c:v>22.470000000000027</c:v>
                </c:pt>
                <c:pt idx="21">
                  <c:v>-1.6000000000000227</c:v>
                </c:pt>
                <c:pt idx="22">
                  <c:v>-41.139999999999986</c:v>
                </c:pt>
                <c:pt idx="23">
                  <c:v>-2.5</c:v>
                </c:pt>
                <c:pt idx="24">
                  <c:v>4.360000000000014</c:v>
                </c:pt>
                <c:pt idx="25">
                  <c:v>-19.480000000000018</c:v>
                </c:pt>
                <c:pt idx="26">
                  <c:v>-32.05000000000001</c:v>
                </c:pt>
                <c:pt idx="27">
                  <c:v>-16.129999999999995</c:v>
                </c:pt>
              </c:numCache>
            </c:numRef>
          </c:val>
        </c:ser>
        <c:axId val="3290084"/>
        <c:axId val="29610757"/>
      </c:barChart>
      <c:catAx>
        <c:axId val="32900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610757"/>
        <c:crosses val="autoZero"/>
        <c:auto val="0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75390625" style="1" customWidth="1"/>
    <col min="2" max="2" width="18.625" style="1" customWidth="1"/>
    <col min="3" max="5" width="15.75390625" style="1" customWidth="1"/>
    <col min="6" max="16384" width="9.125" style="1" customWidth="1"/>
  </cols>
  <sheetData>
    <row r="1" spans="1:5" ht="36" customHeight="1">
      <c r="A1" s="23" t="s">
        <v>37</v>
      </c>
      <c r="B1" s="24"/>
      <c r="C1" s="24"/>
      <c r="D1" s="24"/>
      <c r="E1" s="24"/>
    </row>
    <row r="2" spans="1:5" s="2" customFormat="1" ht="15.75" customHeight="1">
      <c r="A2" s="4" t="s">
        <v>31</v>
      </c>
      <c r="B2" s="5" t="s">
        <v>30</v>
      </c>
      <c r="C2" s="21">
        <v>2004</v>
      </c>
      <c r="D2" s="21">
        <v>2005</v>
      </c>
      <c r="E2" s="6" t="s">
        <v>29</v>
      </c>
    </row>
    <row r="3" spans="1:3" s="2" customFormat="1" ht="3" customHeight="1">
      <c r="A3" s="3"/>
      <c r="B3" s="3"/>
      <c r="C3" s="3"/>
    </row>
    <row r="4" spans="1:5" ht="13.5" customHeight="1">
      <c r="A4" s="8">
        <v>1</v>
      </c>
      <c r="B4" s="9" t="s">
        <v>2</v>
      </c>
      <c r="C4" s="10">
        <v>310.06</v>
      </c>
      <c r="D4" s="10">
        <v>310.28</v>
      </c>
      <c r="E4" s="7">
        <f>D4-C4</f>
        <v>0.21999999999997044</v>
      </c>
    </row>
    <row r="5" spans="1:5" ht="12.75">
      <c r="A5" s="8">
        <f aca="true" t="shared" si="0" ref="A5:A30">A4+1</f>
        <v>2</v>
      </c>
      <c r="B5" s="9" t="s">
        <v>3</v>
      </c>
      <c r="C5" s="10">
        <v>304.04</v>
      </c>
      <c r="D5" s="10">
        <v>322.52</v>
      </c>
      <c r="E5" s="7">
        <f aca="true" t="shared" si="1" ref="E5:E32">D5-C5</f>
        <v>18.47999999999996</v>
      </c>
    </row>
    <row r="6" spans="1:5" ht="12.75">
      <c r="A6" s="8">
        <f t="shared" si="0"/>
        <v>3</v>
      </c>
      <c r="B6" s="9" t="s">
        <v>4</v>
      </c>
      <c r="C6" s="10">
        <v>280.53</v>
      </c>
      <c r="D6" s="10">
        <v>318.56</v>
      </c>
      <c r="E6" s="7">
        <f t="shared" si="1"/>
        <v>38.03000000000003</v>
      </c>
    </row>
    <row r="7" spans="1:5" ht="12.75">
      <c r="A7" s="8">
        <f t="shared" si="0"/>
        <v>4</v>
      </c>
      <c r="B7" s="9" t="s">
        <v>5</v>
      </c>
      <c r="C7" s="22">
        <v>358.53</v>
      </c>
      <c r="D7" s="22">
        <v>315.56</v>
      </c>
      <c r="E7" s="7">
        <f t="shared" si="1"/>
        <v>-42.96999999999997</v>
      </c>
    </row>
    <row r="8" spans="1:5" ht="12.75">
      <c r="A8" s="8">
        <f t="shared" si="0"/>
        <v>5</v>
      </c>
      <c r="B8" s="9" t="s">
        <v>6</v>
      </c>
      <c r="C8" s="10">
        <v>311.44</v>
      </c>
      <c r="D8" s="10">
        <v>343.06</v>
      </c>
      <c r="E8" s="7">
        <f t="shared" si="1"/>
        <v>31.620000000000005</v>
      </c>
    </row>
    <row r="9" spans="1:5" ht="12.75">
      <c r="A9" s="8">
        <f t="shared" si="0"/>
        <v>6</v>
      </c>
      <c r="B9" s="9" t="s">
        <v>7</v>
      </c>
      <c r="C9" s="10">
        <v>299.67</v>
      </c>
      <c r="D9" s="10">
        <v>323.68</v>
      </c>
      <c r="E9" s="7">
        <f t="shared" si="1"/>
        <v>24.00999999999999</v>
      </c>
    </row>
    <row r="10" spans="1:5" ht="12.75">
      <c r="A10" s="8">
        <f t="shared" si="0"/>
        <v>7</v>
      </c>
      <c r="B10" s="9" t="s">
        <v>8</v>
      </c>
      <c r="C10" s="10">
        <v>309.34</v>
      </c>
      <c r="D10" s="10">
        <v>280.68</v>
      </c>
      <c r="E10" s="7">
        <f t="shared" si="1"/>
        <v>-28.659999999999968</v>
      </c>
    </row>
    <row r="11" spans="1:5" ht="12.75">
      <c r="A11" s="8">
        <f t="shared" si="0"/>
        <v>8</v>
      </c>
      <c r="B11" s="9" t="s">
        <v>9</v>
      </c>
      <c r="C11" s="10">
        <v>297.88</v>
      </c>
      <c r="D11" s="10">
        <v>299.17</v>
      </c>
      <c r="E11" s="7">
        <f t="shared" si="1"/>
        <v>1.2900000000000205</v>
      </c>
    </row>
    <row r="12" spans="1:5" ht="12.75">
      <c r="A12" s="8">
        <f t="shared" si="0"/>
        <v>9</v>
      </c>
      <c r="B12" s="9" t="s">
        <v>10</v>
      </c>
      <c r="C12" s="10">
        <v>285.01</v>
      </c>
      <c r="D12" s="10">
        <v>478.58</v>
      </c>
      <c r="E12" s="7">
        <f t="shared" si="1"/>
        <v>193.57</v>
      </c>
    </row>
    <row r="13" spans="1:5" ht="12.75">
      <c r="A13" s="8">
        <f t="shared" si="0"/>
        <v>10</v>
      </c>
      <c r="B13" s="9" t="s">
        <v>11</v>
      </c>
      <c r="C13" s="10">
        <v>310.28</v>
      </c>
      <c r="D13" s="10">
        <v>333.38</v>
      </c>
      <c r="E13" s="7">
        <f t="shared" si="1"/>
        <v>23.100000000000023</v>
      </c>
    </row>
    <row r="14" spans="1:5" ht="12.75">
      <c r="A14" s="8">
        <f t="shared" si="0"/>
        <v>11</v>
      </c>
      <c r="B14" s="9" t="s">
        <v>12</v>
      </c>
      <c r="C14" s="10">
        <v>274.68</v>
      </c>
      <c r="D14" s="10">
        <v>306.95</v>
      </c>
      <c r="E14" s="7">
        <f t="shared" si="1"/>
        <v>32.26999999999998</v>
      </c>
    </row>
    <row r="15" spans="1:5" ht="12.75">
      <c r="A15" s="8">
        <f t="shared" si="0"/>
        <v>12</v>
      </c>
      <c r="B15" s="9" t="s">
        <v>13</v>
      </c>
      <c r="C15" s="10">
        <v>267.31</v>
      </c>
      <c r="D15" s="10">
        <v>263.1</v>
      </c>
      <c r="E15" s="7">
        <f t="shared" si="1"/>
        <v>-4.2099999999999795</v>
      </c>
    </row>
    <row r="16" spans="1:5" ht="12.75">
      <c r="A16" s="8">
        <f t="shared" si="0"/>
        <v>13</v>
      </c>
      <c r="B16" s="9" t="s">
        <v>14</v>
      </c>
      <c r="C16" s="10">
        <v>285.28</v>
      </c>
      <c r="D16" s="10">
        <v>291.77</v>
      </c>
      <c r="E16" s="7">
        <f t="shared" si="1"/>
        <v>6.490000000000009</v>
      </c>
    </row>
    <row r="17" spans="1:5" ht="12.75">
      <c r="A17" s="8">
        <f t="shared" si="0"/>
        <v>14</v>
      </c>
      <c r="B17" s="9" t="s">
        <v>15</v>
      </c>
      <c r="C17" s="10">
        <v>315.27</v>
      </c>
      <c r="D17" s="10">
        <v>308.43</v>
      </c>
      <c r="E17" s="7">
        <f t="shared" si="1"/>
        <v>-6.839999999999975</v>
      </c>
    </row>
    <row r="18" spans="1:5" ht="12.75">
      <c r="A18" s="8">
        <f t="shared" si="0"/>
        <v>15</v>
      </c>
      <c r="B18" s="9" t="s">
        <v>16</v>
      </c>
      <c r="C18" s="10">
        <v>316.98</v>
      </c>
      <c r="D18" s="10">
        <v>312.18</v>
      </c>
      <c r="E18" s="7">
        <f t="shared" si="1"/>
        <v>-4.800000000000011</v>
      </c>
    </row>
    <row r="19" spans="1:5" ht="12.75">
      <c r="A19" s="8">
        <f t="shared" si="0"/>
        <v>16</v>
      </c>
      <c r="B19" s="9" t="s">
        <v>17</v>
      </c>
      <c r="C19" s="10">
        <v>341.33</v>
      </c>
      <c r="D19" s="10">
        <v>319.63</v>
      </c>
      <c r="E19" s="7">
        <f t="shared" si="1"/>
        <v>-21.69999999999999</v>
      </c>
    </row>
    <row r="20" spans="1:5" ht="12.75">
      <c r="A20" s="8">
        <f t="shared" si="0"/>
        <v>17</v>
      </c>
      <c r="B20" s="9" t="s">
        <v>18</v>
      </c>
      <c r="C20" s="10">
        <v>319.37</v>
      </c>
      <c r="D20" s="10">
        <v>321.42</v>
      </c>
      <c r="E20" s="7">
        <f t="shared" si="1"/>
        <v>2.0500000000000114</v>
      </c>
    </row>
    <row r="21" spans="1:5" ht="12.75">
      <c r="A21" s="8">
        <f t="shared" si="0"/>
        <v>18</v>
      </c>
      <c r="B21" s="9" t="s">
        <v>19</v>
      </c>
      <c r="C21" s="10">
        <v>336.4</v>
      </c>
      <c r="D21" s="10">
        <v>326.08</v>
      </c>
      <c r="E21" s="7">
        <f t="shared" si="1"/>
        <v>-10.319999999999993</v>
      </c>
    </row>
    <row r="22" spans="1:5" ht="12.75">
      <c r="A22" s="8">
        <f t="shared" si="0"/>
        <v>19</v>
      </c>
      <c r="B22" s="9" t="s">
        <v>20</v>
      </c>
      <c r="C22" s="10">
        <v>345.87</v>
      </c>
      <c r="D22" s="10">
        <v>333.43</v>
      </c>
      <c r="E22" s="7">
        <f t="shared" si="1"/>
        <v>-12.439999999999998</v>
      </c>
    </row>
    <row r="23" spans="1:5" ht="12.75">
      <c r="A23" s="8">
        <f t="shared" si="0"/>
        <v>20</v>
      </c>
      <c r="B23" s="9" t="s">
        <v>21</v>
      </c>
      <c r="C23" s="10">
        <v>279.41</v>
      </c>
      <c r="D23" s="10">
        <v>327.39</v>
      </c>
      <c r="E23" s="7">
        <f t="shared" si="1"/>
        <v>47.97999999999996</v>
      </c>
    </row>
    <row r="24" spans="1:5" ht="12.75">
      <c r="A24" s="8">
        <f t="shared" si="0"/>
        <v>21</v>
      </c>
      <c r="B24" s="9" t="s">
        <v>22</v>
      </c>
      <c r="C24" s="10">
        <v>352.45</v>
      </c>
      <c r="D24" s="10">
        <v>351.47</v>
      </c>
      <c r="E24" s="7">
        <f t="shared" si="1"/>
        <v>-0.9799999999999613</v>
      </c>
    </row>
    <row r="25" spans="1:5" ht="12.75">
      <c r="A25" s="8">
        <f t="shared" si="0"/>
        <v>22</v>
      </c>
      <c r="B25" s="9" t="s">
        <v>23</v>
      </c>
      <c r="C25" s="10">
        <v>339.77</v>
      </c>
      <c r="D25" s="10">
        <v>327.4</v>
      </c>
      <c r="E25" s="7">
        <f t="shared" si="1"/>
        <v>-12.370000000000005</v>
      </c>
    </row>
    <row r="26" spans="1:5" ht="12.75">
      <c r="A26" s="8">
        <f t="shared" si="0"/>
        <v>23</v>
      </c>
      <c r="B26" s="9" t="s">
        <v>24</v>
      </c>
      <c r="C26" s="10">
        <v>300.57</v>
      </c>
      <c r="D26" s="10">
        <v>287.86</v>
      </c>
      <c r="E26" s="7">
        <f t="shared" si="1"/>
        <v>-12.70999999999998</v>
      </c>
    </row>
    <row r="27" spans="1:5" ht="12.75">
      <c r="A27" s="8">
        <f t="shared" si="0"/>
        <v>24</v>
      </c>
      <c r="B27" s="9" t="s">
        <v>25</v>
      </c>
      <c r="C27" s="10">
        <v>324.34</v>
      </c>
      <c r="D27" s="10">
        <v>326.5</v>
      </c>
      <c r="E27" s="7">
        <f t="shared" si="1"/>
        <v>2.160000000000025</v>
      </c>
    </row>
    <row r="28" spans="1:5" ht="12.75">
      <c r="A28" s="8">
        <f t="shared" si="0"/>
        <v>25</v>
      </c>
      <c r="B28" s="9" t="s">
        <v>26</v>
      </c>
      <c r="C28" s="10">
        <v>329.73</v>
      </c>
      <c r="D28" s="10">
        <v>333.36</v>
      </c>
      <c r="E28" s="7">
        <f t="shared" si="1"/>
        <v>3.6299999999999955</v>
      </c>
    </row>
    <row r="29" spans="1:5" ht="12.75">
      <c r="A29" s="8">
        <f t="shared" si="0"/>
        <v>26</v>
      </c>
      <c r="B29" s="9" t="s">
        <v>27</v>
      </c>
      <c r="C29" s="10">
        <v>305.47</v>
      </c>
      <c r="D29" s="10">
        <v>309.52</v>
      </c>
      <c r="E29" s="7">
        <f t="shared" si="1"/>
        <v>4.0499999999999545</v>
      </c>
    </row>
    <row r="30" spans="1:5" ht="12.75">
      <c r="A30" s="8">
        <f t="shared" si="0"/>
        <v>27</v>
      </c>
      <c r="B30" s="9" t="s">
        <v>28</v>
      </c>
      <c r="C30" s="10">
        <v>277.22</v>
      </c>
      <c r="D30" s="10">
        <v>296.95</v>
      </c>
      <c r="E30" s="7">
        <f t="shared" si="1"/>
        <v>19.72999999999996</v>
      </c>
    </row>
    <row r="32" spans="1:5" ht="12.75">
      <c r="A32" s="25" t="s">
        <v>35</v>
      </c>
      <c r="B32" s="26"/>
      <c r="C32" s="10">
        <v>303.27</v>
      </c>
      <c r="D32" s="10">
        <v>312.87</v>
      </c>
      <c r="E32" s="7">
        <f t="shared" si="1"/>
        <v>9.600000000000023</v>
      </c>
    </row>
    <row r="33" ht="12.75">
      <c r="D33" s="14"/>
    </row>
  </sheetData>
  <mergeCells count="2">
    <mergeCell ref="A1:E1"/>
    <mergeCell ref="A32:B32"/>
  </mergeCells>
  <conditionalFormatting sqref="E4:E30 C32 E32 D32:D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D1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27" t="s">
        <v>36</v>
      </c>
      <c r="B1" s="28"/>
      <c r="C1" s="28"/>
      <c r="D1" s="28"/>
    </row>
    <row r="2" spans="1:4" ht="12.75">
      <c r="A2" s="15" t="s">
        <v>0</v>
      </c>
      <c r="B2" s="16" t="s">
        <v>1</v>
      </c>
      <c r="C2" s="21">
        <v>2005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310.28</v>
      </c>
      <c r="D4" s="18">
        <f>IF(C4="","нет данных",C4-C32)</f>
        <v>-2.590000000000032</v>
      </c>
    </row>
    <row r="5" spans="1:4" ht="12.75">
      <c r="A5" s="8">
        <f aca="true" t="shared" si="0" ref="A5:A30">A4+1</f>
        <v>2</v>
      </c>
      <c r="B5" s="9" t="s">
        <v>3</v>
      </c>
      <c r="C5" s="10">
        <v>322.52</v>
      </c>
      <c r="D5" s="18">
        <f>IF(C5="","нет данных",C5-C32)</f>
        <v>9.649999999999977</v>
      </c>
    </row>
    <row r="6" spans="1:4" ht="12.75">
      <c r="A6" s="8">
        <f t="shared" si="0"/>
        <v>3</v>
      </c>
      <c r="B6" s="9" t="s">
        <v>4</v>
      </c>
      <c r="C6" s="10">
        <v>318.56</v>
      </c>
      <c r="D6" s="18">
        <f>IF(C6="","нет данных",C6-C32)</f>
        <v>5.689999999999998</v>
      </c>
    </row>
    <row r="7" spans="1:4" ht="12.75">
      <c r="A7" s="8">
        <f t="shared" si="0"/>
        <v>4</v>
      </c>
      <c r="B7" s="9" t="s">
        <v>5</v>
      </c>
      <c r="C7" s="22">
        <v>315.56</v>
      </c>
      <c r="D7" s="18">
        <f>IF(C7="","нет данных",C7-C32)</f>
        <v>2.6899999999999977</v>
      </c>
    </row>
    <row r="8" spans="1:4" ht="12.75">
      <c r="A8" s="8">
        <f t="shared" si="0"/>
        <v>5</v>
      </c>
      <c r="B8" s="9" t="s">
        <v>6</v>
      </c>
      <c r="C8" s="10">
        <v>343.06</v>
      </c>
      <c r="D8" s="18">
        <f>IF(C8="","нет данных",C8-C32)</f>
        <v>30.189999999999998</v>
      </c>
    </row>
    <row r="9" spans="1:4" ht="12.75">
      <c r="A9" s="8">
        <f t="shared" si="0"/>
        <v>6</v>
      </c>
      <c r="B9" s="9" t="s">
        <v>7</v>
      </c>
      <c r="C9" s="10">
        <v>323.68</v>
      </c>
      <c r="D9" s="18">
        <f>IF(C9="","нет данных",C9-C32)</f>
        <v>10.810000000000002</v>
      </c>
    </row>
    <row r="10" spans="1:4" ht="12.75">
      <c r="A10" s="8">
        <f t="shared" si="0"/>
        <v>7</v>
      </c>
      <c r="B10" s="9" t="s">
        <v>8</v>
      </c>
      <c r="C10" s="10">
        <v>280.68</v>
      </c>
      <c r="D10" s="18">
        <f>IF(C10="","нет данных",C10-C32)</f>
        <v>-32.19</v>
      </c>
    </row>
    <row r="11" spans="1:4" ht="12.75">
      <c r="A11" s="8">
        <f t="shared" si="0"/>
        <v>8</v>
      </c>
      <c r="B11" s="9" t="s">
        <v>9</v>
      </c>
      <c r="C11" s="10">
        <v>299.17</v>
      </c>
      <c r="D11" s="18">
        <f>IF(C11="","нет данных",C11-C32)</f>
        <v>-13.699999999999989</v>
      </c>
    </row>
    <row r="12" spans="1:4" ht="12.75">
      <c r="A12" s="8">
        <f t="shared" si="0"/>
        <v>9</v>
      </c>
      <c r="B12" s="9" t="s">
        <v>10</v>
      </c>
      <c r="C12" s="10">
        <v>478.58</v>
      </c>
      <c r="D12" s="18">
        <f>IF(C12="","нет данных",C12-C32)</f>
        <v>165.70999999999998</v>
      </c>
    </row>
    <row r="13" spans="1:4" ht="12.75">
      <c r="A13" s="8">
        <f t="shared" si="0"/>
        <v>10</v>
      </c>
      <c r="B13" s="9" t="s">
        <v>11</v>
      </c>
      <c r="C13" s="10">
        <v>333.38</v>
      </c>
      <c r="D13" s="18">
        <f>IF(C13="","нет данных",C13-C32)</f>
        <v>20.50999999999999</v>
      </c>
    </row>
    <row r="14" spans="1:4" ht="12.75">
      <c r="A14" s="8">
        <f t="shared" si="0"/>
        <v>11</v>
      </c>
      <c r="B14" s="9" t="s">
        <v>12</v>
      </c>
      <c r="C14" s="10">
        <v>306.95</v>
      </c>
      <c r="D14" s="18">
        <f>IF(C14="","нет данных",C14-C32)</f>
        <v>-5.920000000000016</v>
      </c>
    </row>
    <row r="15" spans="1:4" ht="12.75">
      <c r="A15" s="8">
        <f t="shared" si="0"/>
        <v>12</v>
      </c>
      <c r="B15" s="9" t="s">
        <v>13</v>
      </c>
      <c r="C15" s="10">
        <v>263.1</v>
      </c>
      <c r="D15" s="18">
        <f>IF(C15="","нет данных",C15-C32)</f>
        <v>-49.76999999999998</v>
      </c>
    </row>
    <row r="16" spans="1:4" ht="12.75">
      <c r="A16" s="8">
        <f t="shared" si="0"/>
        <v>13</v>
      </c>
      <c r="B16" s="9" t="s">
        <v>14</v>
      </c>
      <c r="C16" s="10">
        <v>291.77</v>
      </c>
      <c r="D16" s="18">
        <f>IF(C16="","нет данных",C16-C32)</f>
        <v>-21.100000000000023</v>
      </c>
    </row>
    <row r="17" spans="1:4" ht="12.75">
      <c r="A17" s="8">
        <f t="shared" si="0"/>
        <v>14</v>
      </c>
      <c r="B17" s="9" t="s">
        <v>15</v>
      </c>
      <c r="C17" s="10">
        <v>308.43</v>
      </c>
      <c r="D17" s="18">
        <f>IF(C17="","нет данных",C17-C32)</f>
        <v>-4.439999999999998</v>
      </c>
    </row>
    <row r="18" spans="1:4" ht="12.75">
      <c r="A18" s="8">
        <f t="shared" si="0"/>
        <v>15</v>
      </c>
      <c r="B18" s="9" t="s">
        <v>16</v>
      </c>
      <c r="C18" s="10">
        <v>312.18</v>
      </c>
      <c r="D18" s="18">
        <f>IF(C18="","нет данных",C18-C32)</f>
        <v>-0.6899999999999977</v>
      </c>
    </row>
    <row r="19" spans="1:4" ht="12.75">
      <c r="A19" s="8">
        <f t="shared" si="0"/>
        <v>16</v>
      </c>
      <c r="B19" s="9" t="s">
        <v>17</v>
      </c>
      <c r="C19" s="10">
        <v>319.63</v>
      </c>
      <c r="D19" s="18">
        <f>IF(C19="","нет данных",C19-C32)</f>
        <v>6.759999999999991</v>
      </c>
    </row>
    <row r="20" spans="1:4" ht="12.75">
      <c r="A20" s="8">
        <f t="shared" si="0"/>
        <v>17</v>
      </c>
      <c r="B20" s="9" t="s">
        <v>18</v>
      </c>
      <c r="C20" s="10">
        <v>321.42</v>
      </c>
      <c r="D20" s="18">
        <f>IF(C20="","нет данных",C20-C32)</f>
        <v>8.550000000000011</v>
      </c>
    </row>
    <row r="21" spans="1:4" ht="12.75">
      <c r="A21" s="8">
        <f t="shared" si="0"/>
        <v>18</v>
      </c>
      <c r="B21" s="9" t="s">
        <v>19</v>
      </c>
      <c r="C21" s="10">
        <v>326.08</v>
      </c>
      <c r="D21" s="18">
        <f>IF(C21="","нет данных",C21-C32)</f>
        <v>13.20999999999998</v>
      </c>
    </row>
    <row r="22" spans="1:4" ht="12.75">
      <c r="A22" s="8">
        <f t="shared" si="0"/>
        <v>19</v>
      </c>
      <c r="B22" s="9" t="s">
        <v>20</v>
      </c>
      <c r="C22" s="10">
        <v>333.43</v>
      </c>
      <c r="D22" s="18">
        <f>IF(C22="","нет данных",C22-C32)</f>
        <v>20.560000000000002</v>
      </c>
    </row>
    <row r="23" spans="1:4" ht="12.75">
      <c r="A23" s="8">
        <f t="shared" si="0"/>
        <v>20</v>
      </c>
      <c r="B23" s="9" t="s">
        <v>21</v>
      </c>
      <c r="C23" s="10">
        <v>327.39</v>
      </c>
      <c r="D23" s="18">
        <f>IF(C23="","нет данных",C23-C32)</f>
        <v>14.519999999999982</v>
      </c>
    </row>
    <row r="24" spans="1:4" ht="12.75">
      <c r="A24" s="8">
        <f t="shared" si="0"/>
        <v>21</v>
      </c>
      <c r="B24" s="9" t="s">
        <v>22</v>
      </c>
      <c r="C24" s="10">
        <v>351.47</v>
      </c>
      <c r="D24" s="18">
        <f>IF(C24="","нет данных",C24-C32)</f>
        <v>38.60000000000002</v>
      </c>
    </row>
    <row r="25" spans="1:4" ht="12.75">
      <c r="A25" s="8">
        <f t="shared" si="0"/>
        <v>22</v>
      </c>
      <c r="B25" s="9" t="s">
        <v>23</v>
      </c>
      <c r="C25" s="10">
        <v>327.4</v>
      </c>
      <c r="D25" s="18">
        <f>IF(C25="","нет данных",C25-C32)</f>
        <v>14.529999999999973</v>
      </c>
    </row>
    <row r="26" spans="1:4" ht="12.75">
      <c r="A26" s="8">
        <f t="shared" si="0"/>
        <v>23</v>
      </c>
      <c r="B26" s="9" t="s">
        <v>24</v>
      </c>
      <c r="C26" s="10">
        <v>287.86</v>
      </c>
      <c r="D26" s="18">
        <f>IF(C26="","нет данных",C26-C32)</f>
        <v>-25.00999999999999</v>
      </c>
    </row>
    <row r="27" spans="1:4" ht="12.75">
      <c r="A27" s="8">
        <f t="shared" si="0"/>
        <v>24</v>
      </c>
      <c r="B27" s="9" t="s">
        <v>25</v>
      </c>
      <c r="C27" s="10">
        <v>326.5</v>
      </c>
      <c r="D27" s="18">
        <f>IF(C27="","нет данных",C27-C32)</f>
        <v>13.629999999999995</v>
      </c>
    </row>
    <row r="28" spans="1:4" ht="12.75">
      <c r="A28" s="8">
        <f t="shared" si="0"/>
        <v>25</v>
      </c>
      <c r="B28" s="9" t="s">
        <v>26</v>
      </c>
      <c r="C28" s="10">
        <v>333.36</v>
      </c>
      <c r="D28" s="18">
        <f>IF(C28="","нет данных",C28-C32)</f>
        <v>20.49000000000001</v>
      </c>
    </row>
    <row r="29" spans="1:4" ht="12.75">
      <c r="A29" s="8">
        <f t="shared" si="0"/>
        <v>26</v>
      </c>
      <c r="B29" s="9" t="s">
        <v>27</v>
      </c>
      <c r="C29" s="10">
        <v>309.52</v>
      </c>
      <c r="D29" s="18">
        <f>IF(C29="","нет данных",C29-C32)</f>
        <v>-3.3500000000000227</v>
      </c>
    </row>
    <row r="30" spans="1:4" ht="12.75">
      <c r="A30" s="8">
        <f t="shared" si="0"/>
        <v>27</v>
      </c>
      <c r="B30" s="9" t="s">
        <v>28</v>
      </c>
      <c r="C30" s="10">
        <v>296.95</v>
      </c>
      <c r="D30" s="18">
        <f>IF(C30="","нет данных",C30-C32)</f>
        <v>-15.920000000000016</v>
      </c>
    </row>
    <row r="31" spans="1:3" ht="12.75">
      <c r="A31" s="13"/>
      <c r="C31" s="1"/>
    </row>
    <row r="32" spans="1:3" ht="12.75">
      <c r="A32" s="13"/>
      <c r="B32" s="17" t="s">
        <v>32</v>
      </c>
      <c r="C32" s="10">
        <v>312.87</v>
      </c>
    </row>
    <row r="33" ht="12.75">
      <c r="C33" s="14"/>
    </row>
  </sheetData>
  <mergeCells count="1">
    <mergeCell ref="A1:D1"/>
  </mergeCells>
  <conditionalFormatting sqref="D4:D30 C32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D1"/>
    </sheetView>
  </sheetViews>
  <sheetFormatPr defaultColWidth="9.00390625" defaultRowHeight="12.75"/>
  <cols>
    <col min="1" max="1" width="7.375" style="11" bestFit="1" customWidth="1"/>
    <col min="2" max="2" width="22.25390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5.75" customHeight="1">
      <c r="A1" s="27" t="s">
        <v>38</v>
      </c>
      <c r="B1" s="28"/>
      <c r="C1" s="28"/>
      <c r="D1" s="28"/>
    </row>
    <row r="2" spans="1:4" ht="12.75">
      <c r="A2" s="15" t="s">
        <v>0</v>
      </c>
      <c r="B2" s="16" t="s">
        <v>1</v>
      </c>
      <c r="C2" s="21">
        <v>2005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310.28</v>
      </c>
      <c r="D4" s="7">
        <f>IF(C4="","нет данных",C4-C32)</f>
        <v>-18.720000000000027</v>
      </c>
    </row>
    <row r="5" spans="1:4" ht="12.75">
      <c r="A5" s="8">
        <f aca="true" t="shared" si="0" ref="A5:A31">A4+1</f>
        <v>2</v>
      </c>
      <c r="B5" s="9" t="s">
        <v>3</v>
      </c>
      <c r="C5" s="10">
        <v>322.52</v>
      </c>
      <c r="D5" s="7">
        <f>IF(C5="","нет данных",C5-C32)</f>
        <v>-6.480000000000018</v>
      </c>
    </row>
    <row r="6" spans="1:4" ht="12.75">
      <c r="A6" s="8">
        <f t="shared" si="0"/>
        <v>3</v>
      </c>
      <c r="B6" s="9" t="s">
        <v>4</v>
      </c>
      <c r="C6" s="10">
        <v>318.56</v>
      </c>
      <c r="D6" s="7">
        <f>IF(C6="","нет данных",C6-C32)</f>
        <v>-10.439999999999998</v>
      </c>
    </row>
    <row r="7" spans="1:4" ht="12.75">
      <c r="A7" s="8">
        <f t="shared" si="0"/>
        <v>4</v>
      </c>
      <c r="B7" s="9" t="s">
        <v>5</v>
      </c>
      <c r="C7" s="22">
        <v>315.56</v>
      </c>
      <c r="D7" s="7">
        <f>IF(C7="","нет данных",C7-C32)</f>
        <v>-13.439999999999998</v>
      </c>
    </row>
    <row r="8" spans="1:4" ht="12.75">
      <c r="A8" s="8">
        <f t="shared" si="0"/>
        <v>5</v>
      </c>
      <c r="B8" s="9" t="s">
        <v>6</v>
      </c>
      <c r="C8" s="10">
        <v>343.06</v>
      </c>
      <c r="D8" s="7">
        <f>IF(C8="","нет данных",C8-C32)</f>
        <v>14.060000000000002</v>
      </c>
    </row>
    <row r="9" spans="1:4" ht="12.75">
      <c r="A9" s="8">
        <f t="shared" si="0"/>
        <v>6</v>
      </c>
      <c r="B9" s="9" t="s">
        <v>7</v>
      </c>
      <c r="C9" s="10">
        <v>323.68</v>
      </c>
      <c r="D9" s="7">
        <f>IF(C9="","нет данных",C9-C32)</f>
        <v>-5.319999999999993</v>
      </c>
    </row>
    <row r="10" spans="1:4" ht="12.75">
      <c r="A10" s="8">
        <f t="shared" si="0"/>
        <v>7</v>
      </c>
      <c r="B10" s="9" t="s">
        <v>8</v>
      </c>
      <c r="C10" s="10">
        <v>280.68</v>
      </c>
      <c r="D10" s="7">
        <f>IF(C10="","нет данных",C10-C32)</f>
        <v>-48.31999999999999</v>
      </c>
    </row>
    <row r="11" spans="1:4" ht="12.75">
      <c r="A11" s="8">
        <f t="shared" si="0"/>
        <v>8</v>
      </c>
      <c r="B11" s="9" t="s">
        <v>9</v>
      </c>
      <c r="C11" s="10">
        <v>299.17</v>
      </c>
      <c r="D11" s="7">
        <f>IF(C11="","нет данных",C11-C32)</f>
        <v>-29.829999999999984</v>
      </c>
    </row>
    <row r="12" spans="1:4" ht="12.75">
      <c r="A12" s="8">
        <f t="shared" si="0"/>
        <v>9</v>
      </c>
      <c r="B12" s="9" t="s">
        <v>10</v>
      </c>
      <c r="C12" s="10">
        <v>478.58</v>
      </c>
      <c r="D12" s="7">
        <f>IF(C12="","нет данных",C12-C32)</f>
        <v>149.57999999999998</v>
      </c>
    </row>
    <row r="13" spans="1:4" ht="12.75">
      <c r="A13" s="8">
        <f t="shared" si="0"/>
        <v>10</v>
      </c>
      <c r="B13" s="9" t="s">
        <v>11</v>
      </c>
      <c r="C13" s="10">
        <v>333.38</v>
      </c>
      <c r="D13" s="7">
        <f>IF(C13="","нет данных",C13-C32)</f>
        <v>4.3799999999999955</v>
      </c>
    </row>
    <row r="14" spans="1:4" ht="12.75">
      <c r="A14" s="8">
        <f t="shared" si="0"/>
        <v>11</v>
      </c>
      <c r="B14" s="9" t="s">
        <v>12</v>
      </c>
      <c r="C14" s="10">
        <v>306.95</v>
      </c>
      <c r="D14" s="7">
        <f>IF(C14="","нет данных",C14-C32)</f>
        <v>-22.05000000000001</v>
      </c>
    </row>
    <row r="15" spans="1:4" ht="12.75">
      <c r="A15" s="8">
        <f t="shared" si="0"/>
        <v>12</v>
      </c>
      <c r="B15" s="9" t="s">
        <v>13</v>
      </c>
      <c r="C15" s="10">
        <v>263.1</v>
      </c>
      <c r="D15" s="7">
        <f>IF(C15="","нет данных",C15-C32)</f>
        <v>-65.89999999999998</v>
      </c>
    </row>
    <row r="16" spans="1:4" ht="12.75">
      <c r="A16" s="8">
        <f t="shared" si="0"/>
        <v>13</v>
      </c>
      <c r="B16" s="9" t="s">
        <v>14</v>
      </c>
      <c r="C16" s="10">
        <v>291.77</v>
      </c>
      <c r="D16" s="7">
        <f>IF(C16="","нет данных",C16-C32)</f>
        <v>-37.23000000000002</v>
      </c>
    </row>
    <row r="17" spans="1:4" ht="12.75">
      <c r="A17" s="8">
        <f t="shared" si="0"/>
        <v>14</v>
      </c>
      <c r="B17" s="9" t="s">
        <v>15</v>
      </c>
      <c r="C17" s="10">
        <v>308.43</v>
      </c>
      <c r="D17" s="7">
        <f>IF(C17="","нет данных",C17-C32)</f>
        <v>-20.569999999999993</v>
      </c>
    </row>
    <row r="18" spans="1:4" ht="12.75">
      <c r="A18" s="8">
        <f t="shared" si="0"/>
        <v>15</v>
      </c>
      <c r="B18" s="9" t="s">
        <v>16</v>
      </c>
      <c r="C18" s="10">
        <v>312.18</v>
      </c>
      <c r="D18" s="7">
        <f>IF(C18="","нет данных",C18-C32)</f>
        <v>-16.819999999999993</v>
      </c>
    </row>
    <row r="19" spans="1:4" ht="12.75">
      <c r="A19" s="8">
        <f t="shared" si="0"/>
        <v>16</v>
      </c>
      <c r="B19" s="9" t="s">
        <v>17</v>
      </c>
      <c r="C19" s="10">
        <v>319.63</v>
      </c>
      <c r="D19" s="7">
        <f>IF(C19="","нет данных",C19-C32)</f>
        <v>-9.370000000000005</v>
      </c>
    </row>
    <row r="20" spans="1:4" ht="12.75">
      <c r="A20" s="8">
        <f t="shared" si="0"/>
        <v>17</v>
      </c>
      <c r="B20" s="9" t="s">
        <v>18</v>
      </c>
      <c r="C20" s="10">
        <v>321.42</v>
      </c>
      <c r="D20" s="7">
        <f>IF(C20="","нет данных",C20-C32)</f>
        <v>-7.579999999999984</v>
      </c>
    </row>
    <row r="21" spans="1:4" ht="12.75">
      <c r="A21" s="8">
        <f t="shared" si="0"/>
        <v>18</v>
      </c>
      <c r="B21" s="9" t="s">
        <v>19</v>
      </c>
      <c r="C21" s="10">
        <v>326.08</v>
      </c>
      <c r="D21" s="7">
        <f>IF(C21="","нет данных",C21-C32)</f>
        <v>-2.920000000000016</v>
      </c>
    </row>
    <row r="22" spans="1:4" ht="12.75">
      <c r="A22" s="8">
        <f t="shared" si="0"/>
        <v>19</v>
      </c>
      <c r="B22" s="9" t="s">
        <v>20</v>
      </c>
      <c r="C22" s="10">
        <v>333.43</v>
      </c>
      <c r="D22" s="7">
        <f>IF(C22="","нет данных",C22-C32)</f>
        <v>4.430000000000007</v>
      </c>
    </row>
    <row r="23" spans="1:4" ht="12.75">
      <c r="A23" s="8">
        <f t="shared" si="0"/>
        <v>20</v>
      </c>
      <c r="B23" s="9" t="s">
        <v>21</v>
      </c>
      <c r="C23" s="10">
        <v>327.39</v>
      </c>
      <c r="D23" s="7">
        <f>IF(C23="","нет данных",C23-C32)</f>
        <v>-1.6100000000000136</v>
      </c>
    </row>
    <row r="24" spans="1:4" ht="12.75">
      <c r="A24" s="8">
        <f t="shared" si="0"/>
        <v>21</v>
      </c>
      <c r="B24" s="9" t="s">
        <v>22</v>
      </c>
      <c r="C24" s="10">
        <v>351.47</v>
      </c>
      <c r="D24" s="7">
        <f>IF(C24="","нет данных",C24-C32)</f>
        <v>22.470000000000027</v>
      </c>
    </row>
    <row r="25" spans="1:4" ht="12.75">
      <c r="A25" s="8">
        <f t="shared" si="0"/>
        <v>22</v>
      </c>
      <c r="B25" s="9" t="s">
        <v>23</v>
      </c>
      <c r="C25" s="10">
        <v>327.4</v>
      </c>
      <c r="D25" s="7">
        <f>IF(C25="","нет данных",C25-C32)</f>
        <v>-1.6000000000000227</v>
      </c>
    </row>
    <row r="26" spans="1:4" ht="12.75">
      <c r="A26" s="8">
        <f t="shared" si="0"/>
        <v>23</v>
      </c>
      <c r="B26" s="9" t="s">
        <v>24</v>
      </c>
      <c r="C26" s="10">
        <v>287.86</v>
      </c>
      <c r="D26" s="7">
        <f>IF(C26="","нет данных",C26-C32)</f>
        <v>-41.139999999999986</v>
      </c>
    </row>
    <row r="27" spans="1:4" ht="12.75">
      <c r="A27" s="8">
        <f t="shared" si="0"/>
        <v>24</v>
      </c>
      <c r="B27" s="9" t="s">
        <v>25</v>
      </c>
      <c r="C27" s="10">
        <v>326.5</v>
      </c>
      <c r="D27" s="7">
        <f>IF(C27="","нет данных",C27-C32)</f>
        <v>-2.5</v>
      </c>
    </row>
    <row r="28" spans="1:4" ht="12.75">
      <c r="A28" s="8">
        <f t="shared" si="0"/>
        <v>25</v>
      </c>
      <c r="B28" s="9" t="s">
        <v>26</v>
      </c>
      <c r="C28" s="10">
        <v>333.36</v>
      </c>
      <c r="D28" s="7">
        <f>IF(C28="","нет данных",C28-C32)</f>
        <v>4.360000000000014</v>
      </c>
    </row>
    <row r="29" spans="1:4" ht="12.75">
      <c r="A29" s="8">
        <f t="shared" si="0"/>
        <v>26</v>
      </c>
      <c r="B29" s="9" t="s">
        <v>27</v>
      </c>
      <c r="C29" s="10">
        <v>309.52</v>
      </c>
      <c r="D29" s="7">
        <f>IF(C29="","нет данных",C29-C32)</f>
        <v>-19.480000000000018</v>
      </c>
    </row>
    <row r="30" spans="1:4" ht="12.75">
      <c r="A30" s="8">
        <f t="shared" si="0"/>
        <v>27</v>
      </c>
      <c r="B30" s="9" t="s">
        <v>28</v>
      </c>
      <c r="C30" s="10">
        <v>296.95</v>
      </c>
      <c r="D30" s="7">
        <f>IF(C30="","нет данных",C30-C32)</f>
        <v>-32.05000000000001</v>
      </c>
    </row>
    <row r="31" spans="1:4" ht="12.75">
      <c r="A31" s="8">
        <f t="shared" si="0"/>
        <v>28</v>
      </c>
      <c r="B31" s="9" t="s">
        <v>32</v>
      </c>
      <c r="C31" s="10">
        <v>312.87</v>
      </c>
      <c r="D31" s="7">
        <f>IF(C31="","нет данных",C31-C32)</f>
        <v>-16.129999999999995</v>
      </c>
    </row>
    <row r="32" spans="1:3" ht="12.75">
      <c r="A32" s="13"/>
      <c r="B32" s="17" t="s">
        <v>34</v>
      </c>
      <c r="C32" s="10">
        <v>329</v>
      </c>
    </row>
    <row r="33" ht="12.75">
      <c r="C33" s="14"/>
    </row>
    <row r="36" ht="12.75">
      <c r="B36" s="19"/>
    </row>
  </sheetData>
  <mergeCells count="1">
    <mergeCell ref="A1:D1"/>
  </mergeCells>
  <conditionalFormatting sqref="D4:D31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6" sqref="A26"/>
    </sheetView>
  </sheetViews>
  <sheetFormatPr defaultColWidth="9.00390625" defaultRowHeight="12.75"/>
  <sheetData>
    <row r="1" spans="1:10" ht="12.75">
      <c r="A1" s="29" t="str">
        <f>'Таблица 6-1'!A1:E1</f>
        <v>Работа круглосуточной (без сестринской) койки.</v>
      </c>
      <c r="B1" s="29"/>
      <c r="C1" s="29"/>
      <c r="D1" s="29"/>
      <c r="E1" s="29"/>
      <c r="F1" s="29"/>
      <c r="G1" s="29"/>
      <c r="H1" s="29"/>
      <c r="I1" s="29"/>
      <c r="J1" s="29"/>
    </row>
    <row r="28" spans="1:10" ht="12.75">
      <c r="A28" s="29" t="str">
        <f>'Таблица 6-2'!A1:C1</f>
        <v>Работа круглосуточной (без сестринской) койки
за 2005 год в сравнении с областным показателем.</v>
      </c>
      <c r="B28" s="29"/>
      <c r="C28" s="29"/>
      <c r="D28" s="29"/>
      <c r="E28" s="29"/>
      <c r="F28" s="29"/>
      <c r="G28" s="29"/>
      <c r="H28" s="29"/>
      <c r="I28" s="29"/>
      <c r="J28" s="29"/>
    </row>
    <row r="55" spans="1:10" ht="18.75" customHeight="1">
      <c r="A55" s="29" t="str">
        <f>'Таблица 6-3'!A1:D1</f>
        <v>Работа круглосуточной (без сестринской) койки за 2005 год в сравнении с нормативным показателем.</v>
      </c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Ромка</cp:lastModifiedBy>
  <cp:lastPrinted>2004-02-13T07:27:12Z</cp:lastPrinted>
  <dcterms:created xsi:type="dcterms:W3CDTF">2003-04-21T05:06:21Z</dcterms:created>
  <dcterms:modified xsi:type="dcterms:W3CDTF">2006-03-28T05:55:46Z</dcterms:modified>
  <cp:category/>
  <cp:version/>
  <cp:contentType/>
  <cp:contentStatus/>
</cp:coreProperties>
</file>